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95" windowHeight="8325" tabRatio="897" firstSheet="8" activeTab="20"/>
  </bookViews>
  <sheets>
    <sheet name="6.8 พาณิชย์" sheetId="1" r:id="rId1"/>
    <sheet name="6.7 เกษตร" sheetId="2" r:id="rId2"/>
    <sheet name="6.6 เคหะ" sheetId="3" r:id="rId3"/>
    <sheet name="6.5 สาธารณสุข" sheetId="4" r:id="rId4"/>
    <sheet name="6.4 ศึกษา" sheetId="5" r:id="rId5"/>
    <sheet name="6.3 สงบ" sheetId="6" r:id="rId6"/>
    <sheet name="6.2 เข้มแข็ง" sheetId="7" r:id="rId7"/>
    <sheet name="6.1 ทั่วไป" sheetId="8" r:id="rId8"/>
    <sheet name="5.1 เกษตร" sheetId="9" r:id="rId9"/>
    <sheet name="4.5 งบกลาง" sheetId="10" r:id="rId10"/>
    <sheet name="4.4 ทั่วไป" sheetId="11" r:id="rId11"/>
    <sheet name="4.3 สงบ" sheetId="12" r:id="rId12"/>
    <sheet name="4.2 สังคม" sheetId="13" r:id="rId13"/>
    <sheet name="4.1 เข้มแข็ง" sheetId="14" r:id="rId14"/>
    <sheet name="3.2 เคหะ" sheetId="15" r:id="rId15"/>
    <sheet name="3.1 โยธา" sheetId="16" r:id="rId16"/>
    <sheet name="2.2 งบกลาง" sheetId="17" r:id="rId17"/>
    <sheet name="2.1 สาธารณสุข" sheetId="18" r:id="rId18"/>
    <sheet name="1.3 โยธา" sheetId="19" r:id="rId19"/>
    <sheet name="1.2 ศาสนา" sheetId="20" r:id="rId20"/>
    <sheet name="1.1 การศึกษา" sheetId="21" r:id="rId21"/>
    <sheet name="บัญชีสรุป" sheetId="22" r:id="rId22"/>
  </sheets>
  <definedNames>
    <definedName name="_xlnm.Print_Area" localSheetId="20">'1.1 การศึกษา'!$A$1:$R$20</definedName>
    <definedName name="_xlnm.Print_Area" localSheetId="19">'1.2 ศาสนา'!$A$1:$R$24</definedName>
    <definedName name="_xlnm.Print_Area" localSheetId="18">'1.3 โยธา'!$A$1:$R$12</definedName>
    <definedName name="_xlnm.Print_Area" localSheetId="17">'2.1 สาธารณสุข'!$A$1:$R$22</definedName>
    <definedName name="_xlnm.Print_Area" localSheetId="16">'2.2 งบกลาง'!$A$1:$R$16</definedName>
    <definedName name="_xlnm.Print_Area" localSheetId="15">'3.1 โยธา'!$A$1:$R$76</definedName>
    <definedName name="_xlnm.Print_Area" localSheetId="14">'3.2 เคหะ'!$A$1:$R$13</definedName>
    <definedName name="_xlnm.Print_Area" localSheetId="13">'4.1 เข้มแข็ง'!$A$1:$R$24</definedName>
    <definedName name="_xlnm.Print_Area" localSheetId="12">'4.2 สังคม'!$A$1:$R$14</definedName>
    <definedName name="_xlnm.Print_Area" localSheetId="11">'4.3 สงบ'!$A$1:$R$12</definedName>
    <definedName name="_xlnm.Print_Area" localSheetId="10">'4.4 ทั่วไป'!$A$1:$R$17</definedName>
    <definedName name="_xlnm.Print_Area" localSheetId="9">'4.5 งบกลาง'!$A$1:$R$14</definedName>
    <definedName name="_xlnm.Print_Area" localSheetId="8">'5.1 เกษตร'!$A$1:$R$13</definedName>
    <definedName name="_xlnm.Print_Area" localSheetId="7">'6.1 ทั่วไป'!$A$1:$R$60</definedName>
    <definedName name="_xlnm.Print_Area" localSheetId="6">'6.2 เข้มแข็ง'!$A$1:$R$12</definedName>
    <definedName name="_xlnm.Print_Area" localSheetId="5">'6.3 สงบ'!$A$1:$R$12</definedName>
    <definedName name="_xlnm.Print_Area" localSheetId="4">'6.4 ศึกษา'!$A$1:$R$21</definedName>
    <definedName name="_xlnm.Print_Area" localSheetId="3">'6.5 สาธารณสุข'!$A$1:$R$13</definedName>
    <definedName name="_xlnm.Print_Area" localSheetId="2">'6.6 เคหะ'!$A$1:$R$22</definedName>
    <definedName name="_xlnm.Print_Area" localSheetId="1">'6.7 เกษตร'!$A$1:$R$13</definedName>
    <definedName name="_xlnm.Print_Area" localSheetId="0">'6.8 พาณิชย์'!$A$1:$R$13</definedName>
    <definedName name="_xlnm.Print_Area" localSheetId="21">'บัญชีสรุป'!$A$1:$F$45</definedName>
  </definedNames>
  <calcPr fullCalcOnLoad="1"/>
</workbook>
</file>

<file path=xl/sharedStrings.xml><?xml version="1.0" encoding="utf-8"?>
<sst xmlns="http://schemas.openxmlformats.org/spreadsheetml/2006/main" count="1596" uniqueCount="377">
  <si>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</si>
  <si>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</si>
  <si>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</si>
  <si>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</si>
  <si>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</si>
  <si>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</si>
  <si>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</si>
  <si>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</si>
  <si>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</si>
  <si>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</si>
  <si>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</si>
  <si>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</si>
  <si>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</si>
  <si>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ยุทธศาสตร์/แนวทาง</t>
  </si>
  <si>
    <t>คิดเป็นร้อยละของ</t>
  </si>
  <si>
    <t>โครงการทั้งหมด</t>
  </si>
  <si>
    <t>ร้อยละของ</t>
  </si>
  <si>
    <t>งบประมาณ</t>
  </si>
  <si>
    <t>หน่วยดำเนินการ</t>
  </si>
  <si>
    <t>อบต.</t>
  </si>
  <si>
    <t>อำเภอหัวตะพาน</t>
  </si>
  <si>
    <t>ที่ดำเนินการ</t>
  </si>
  <si>
    <t>จำนวนโครงการ</t>
  </si>
  <si>
    <t>13 หมู่บ้าน</t>
  </si>
  <si>
    <t>สถานที่ดำเนินการ</t>
  </si>
  <si>
    <t>(บาท)</t>
  </si>
  <si>
    <t>6. ยุทธศาสตร์การพัฒนาด้านการบริหารกิจการบ้านเมืองที่ดี</t>
  </si>
  <si>
    <t>อำเภอ/จังหวัด</t>
  </si>
  <si>
    <t>วัสดุสำนักงาน</t>
  </si>
  <si>
    <t>วัสดุยานพาหนะและขนส่ง</t>
  </si>
  <si>
    <t>วัสดุเชื้อเพลิงและล่อลื่น</t>
  </si>
  <si>
    <t xml:space="preserve">อบต. </t>
  </si>
  <si>
    <t>วัสดุคอมพิวเตอร์</t>
  </si>
  <si>
    <t>กองคลัง</t>
  </si>
  <si>
    <t>4. ยุทธศาสตร์การพัฒนาด้านเศรษฐกิจและสังคม</t>
  </si>
  <si>
    <t xml:space="preserve">โครงการสนับสนุนระบบริการการแพทย์ฉุกเฉิน (EMS) </t>
  </si>
  <si>
    <t>เพื่อจ่ายเป็นค่าจ้างเหมาทีมกู้ชีพกู้ภัย ปฏิบัติหน้าที่ประจำหน่วยกู้ชีพกู้ภัยตำบลสร้างถ่อน้อย โดยจ้างเหมาเป็นรายเดือน ๆ ละ 36,500 บาท</t>
  </si>
  <si>
    <t>1. ยุทธศาสตร์การพัฒนาด้านการศึกษา ศาสนา และวัฒนธรรม</t>
  </si>
  <si>
    <t>5  ยุทธศาสตร์การพัฒนาด้านทรัพยากรธรรมชาติและสิ่งแวดล้อม</t>
  </si>
  <si>
    <t>อบต./ศพด. 6 แห่ง</t>
  </si>
  <si>
    <t xml:space="preserve">ศพด. 6 แห่ง </t>
  </si>
  <si>
    <t>โรงเรียน 7 แห่ง</t>
  </si>
  <si>
    <t>เพื่อจ่ายเป็นค่าบำรุงและซ่อมแซมทรัพย์สินเพื่อให้สามารถใช้งานได้ตามปกติ</t>
  </si>
  <si>
    <t>เพื่อจ่ายเป็นค่าวัสดุก่อสร้าง เช่น ไม้ต่างๆ น้ำมันทาไม้ สี แปรงทาสี อิฐ หิน ปูน ทราย ฯลฯ</t>
  </si>
  <si>
    <t>เพื่อจ่ายเป็นค่าใช้จ่ายในการดำเนินกิจกรรมขององค์กรสตรี กลุ่มสตรีภายในตำบลสร้างถ่อน้อย</t>
  </si>
  <si>
    <t xml:space="preserve">เพื่อเป็นค่าใช้จ่ายในการจัดกิจกรรมร่วมกันของคนในครอบครัว เพื่อป้องกันและแก้ไขปัญหายาเสพติด และแก้ไขปัญหายาเสพติดในระดับหมู่บ้าน/ตำบล </t>
  </si>
  <si>
    <t>เพื่อจ่ายเป็นค่าใช้จ่ายในการจัดกิจกรรมของสภาวัฒนธรรมตำบลสร้างถ่อน้อย</t>
  </si>
  <si>
    <t>หมู่บ้าน/ตำบล</t>
  </si>
  <si>
    <t>จังหวัดอำนาจเจริญ</t>
  </si>
  <si>
    <t>บ้านคำน้อย หมู่ที่ 2</t>
  </si>
  <si>
    <t>บ้านสร้างถ่อใน หมู่ที่ 3</t>
  </si>
  <si>
    <t>บ้านคำข่า หมู่ที่ 4</t>
  </si>
  <si>
    <t>บ้านหนองไหล หมู่ที่ 6</t>
  </si>
  <si>
    <t>บ้านสร้างถ่อนอก หมู่ที่ 11</t>
  </si>
  <si>
    <t>บ้านนาคู หมู่ที่ 9</t>
  </si>
  <si>
    <t>บ้านโนนแคน หมู่ที่ 12</t>
  </si>
  <si>
    <t>บ้านโนนแคน หมู่ที่ 7</t>
  </si>
  <si>
    <t>บ้านหนองไหล หมู่ที่ 8</t>
  </si>
  <si>
    <t>ป่าดงใหญ่ ตำบลสร้างถ่อน้อย</t>
  </si>
  <si>
    <t>ยุทธศาสตร์ที่ 1 การพัฒนาด้านการศึกษา ศาสนา และวัฒนธรรม</t>
  </si>
  <si>
    <t>ยุทธศาสตร์ที่ 2 การพัฒนาด้านสาธารณสุข</t>
  </si>
  <si>
    <t>ยุทธศาสตร์ที่ 4 การพัฒนาด้านเศรษฐกิจและสังคม</t>
  </si>
  <si>
    <t>ยุทธศาสตร์ที่ 6 การพัฒนาด้านการบริหารกิจการบ้านเมืองที่ดี</t>
  </si>
  <si>
    <t>ยุทธศาสตร์ที่ 3 การพัฒนาด้านโครงสร้างพื้นฐานและระบบสาธารณูปโภค</t>
  </si>
  <si>
    <t>ยุทธศาสตร์ที่ 5 การพัฒนาด้านทรัพยากรธรรมชาติ และสิ่งแวดล้อม</t>
  </si>
  <si>
    <t>รวมยุทธศาสตร์ที่ 1</t>
  </si>
  <si>
    <t>เพื่อจ่ายเป็นเงินอุดหนุนคณะกรรมการหมู่บ้านเพื่อเป็นค่าใช้จ่ายในการจัดงานประเพณีสำคัญ และกิจกรรมอื่นๆ ที่เป็นประโยชน์</t>
  </si>
  <si>
    <t>ศพด. 6 แห่งโรงเรียน 7 แห่ง</t>
  </si>
  <si>
    <t>2. ยุทธศาสตร์การพัฒนาด้านสาธารณสุข</t>
  </si>
  <si>
    <t>โครงการรณรงค์ป้องกันโรคพิษสุนัขบ้า</t>
  </si>
  <si>
    <t>3. ยุทธศาสตร์การพัฒนาด้านโครงสร้างพื้นฐานและระบบสาธารณูปโภค</t>
  </si>
  <si>
    <t>บ้านใหม่พัฒนา หมู่ที่ 10</t>
  </si>
  <si>
    <t>บ้านสร้างถ่อนอก หมู่ที่ 1</t>
  </si>
  <si>
    <t>โครงการรณรงค์ป้องกันอุบัติเหตุและอุบัติภัยในช่วงเทศกาลต่างๆ</t>
  </si>
  <si>
    <t>เพื่อเป็นค่าใช้จ่ายในการจัดตั้งจุดบริการประชาชนในช่วงเทศกาลแก่พนักงานส่วนตำบล สมาชิก อปพร. และผู้นำชุมชน เช่น ค่าเบี้ยเลี้ยง ค่าอาหาร ค่าพาหนะ อาหารว่าง และค่าตอบแทน อสม. ที่จัดกิจกรรมให้บริการประชาชนในพื้นที่ ฯลฯ</t>
  </si>
  <si>
    <t>โครงการสนับสนุนกิจกรรมวันท้องถิ่นไทย</t>
  </si>
  <si>
    <t>เพื่อจ่ายเป็นค่าใช้จ่ายในการจัดกิจกรรมวันท้องถิ่นของอำเภอหัวตะพาน</t>
  </si>
  <si>
    <t>โครงการสนับสนุนกิจกรรมเฉลิมพระเกียรติ</t>
  </si>
  <si>
    <t>เพื่อจ่ายเป็นค่าจัดกิจกรรม  นิทรรศการ การปกป้องสถาบันสำคัญของชาติ</t>
  </si>
  <si>
    <t>อบต./หมู่บ้าน</t>
  </si>
  <si>
    <t>เพื่อจ่ายเป็นค่าจ้างเหมาบุคคลภายนอกทำหน้าที่อยู่เวรยาม ดูแลรักษาความสงบเรียบร้อยที่ทำการองค์การบริหารส่วนตำบลสร้างถ่อน้อย</t>
  </si>
  <si>
    <t>วัสดุงานบ้านงานครัว</t>
  </si>
  <si>
    <t xml:space="preserve">วัสดุโฆษณาและเผยแพร่ </t>
  </si>
  <si>
    <t>เพื่อจ่ายเป็นค่าใช้จ่ายโครงการปรับปรุงแผนที่ภาษีและทะเบียนทรัพย์สิน</t>
  </si>
  <si>
    <t>เพื่อจ่ายเป็นค่าวัสุดสำนักงานต่างๆ เช่น กระดาษ ดินสอ ปากกา และแบบพิมพ์ต่างๆ และ ฯลฯ</t>
  </si>
  <si>
    <t>วัสดุไฟฟ้าและวิทยุ</t>
  </si>
  <si>
    <t>วัสดุก่อสร้าง</t>
  </si>
  <si>
    <t>เพื่อจ่ายเป็นค่าใช้จ่ายโครงการส่งเสริมคุณธรรมจริยธรรมในการปฏิบัติงานของพนักงานส่วนตำบล, พนักงานจ้าง, คณะผู้บริหาร</t>
  </si>
  <si>
    <t>โครงการรณรงค์สร้างสุขภาพภาคประชาชน</t>
  </si>
  <si>
    <t>โครงการรณรงค์ทำความสะอาด (Big Cleaning Day)</t>
  </si>
  <si>
    <t>เพื่อจ่ายเป็นค่าใช้จ่ายโครงการรณรงค์ทำความสะอาด (Big Cleaning Day)</t>
  </si>
  <si>
    <t>โครงการควบคุมป้องกันโรคไข้เลือดออกแบบบูรณาการ</t>
  </si>
  <si>
    <t>เพื่อจ่ายเป็นค่าใช้จ่ายโครงการควบคุมป้องกันโรคไข้เลือดออกแบบบูรณาการ</t>
  </si>
  <si>
    <t>โครงการป้องกันโรคเอดส์ในชุมชนและสถานศึกษา</t>
  </si>
  <si>
    <t>เพื่อเป็นค่าใช้จ่ายโครงการป้องกันโรคเอดส์ในชุมชนและสถานศึกษา</t>
  </si>
  <si>
    <t>โครงการค่ายวิชาการเด็กและเยาวชน</t>
  </si>
  <si>
    <t>โครงการตำบลสร้างถ่อน้อยน่าอยู่</t>
  </si>
  <si>
    <t>เพื่อเป็นค่าใช้จ่ายโครงการตำบลสร้างถ่อน้อยน่าอยู่</t>
  </si>
  <si>
    <t>โครงการปรับปรุงภูมิทัศน์</t>
  </si>
  <si>
    <t>เพื่อจ่ายเป็นค่าปรับปรุงภูมิทัศน์บริเวณภายใน - ภายนอกองค์การบริหารส่วนตำบลสร้างถ่อน้อย</t>
  </si>
  <si>
    <t>โครงการปรับปรุงเว็บไซต์</t>
  </si>
  <si>
    <t>เพื่อเป็นค่าใช้จ่ายในการปรับปรุงข้อมูลบนระบบอินเทอร์เน็ต การเช่าพื้นที่บริการอินเทอร์เน็ต</t>
  </si>
  <si>
    <t>เพื่อจ่ายเป็นค่าจ้างเหมาบุคคลภายนอกทำหน้าที่ดูแล ทำความสะอาด ตัดหญ้า ตัดต้นไม้ ดูแลไม้ดอกไม้ประดับภายในบริเวณสวนสาธารณะฝายลำเซบาย</t>
  </si>
  <si>
    <t>เพื่อจ่ายเป็นค่าจ้างเหมาบุคคลภายยอกทำหน้าที่ทำความสะอาด ตัดหญ้า ตัดต้นไม้ ดูและไม้ดอกไม้ประดับภายในบริเวณสวนสาธารณะหนองสีโว บ้านนาคู หมู่ที่ 9</t>
  </si>
  <si>
    <t>บ้านสร้างถ่อนอก หมู่ที่ 1,11</t>
  </si>
  <si>
    <t>รวมยุทธศาสตร์ที่ 2</t>
  </si>
  <si>
    <t>รวมยุทธศาสตร์ที่ 3</t>
  </si>
  <si>
    <t>รวมยุทธศาสตร์ที่ 4</t>
  </si>
  <si>
    <t>รวมยุทธศาสตร์ที่ 5</t>
  </si>
  <si>
    <t>รวมยุทธศาสตร์ที่ 6</t>
  </si>
  <si>
    <t>รวมทั้งสิ้น</t>
  </si>
  <si>
    <t>จำนวนงบประมาณ (บาท)</t>
  </si>
  <si>
    <t>โครงการงานศพปลอดเหล้า</t>
  </si>
  <si>
    <t>โครงการเงินอุดหนุนส่วนราชการ</t>
  </si>
  <si>
    <t>โครงการป้องกันและแก้ไขปัญหายาเสพติด</t>
  </si>
  <si>
    <t xml:space="preserve">โครงการป้องกันและควบคุมไฟป่า </t>
  </si>
  <si>
    <t>โครงการจ้างเหมาบริการ</t>
  </si>
  <si>
    <t>โครงการจ้างเหมาแม่บ้าน</t>
  </si>
  <si>
    <t>โครงการจ้างเหมาบุคคลภายนอกอยู่เวรยาม</t>
  </si>
  <si>
    <t>โครงการจ้างเหมาดูแลสวนหย่อมฝายลำเซบาย</t>
  </si>
  <si>
    <t xml:space="preserve">โครงการจ้างเหมาดูแลสวนสาธารณะหนองสีโว </t>
  </si>
  <si>
    <t>โครงการบำรุงรักษาและซ่อมแซม</t>
  </si>
  <si>
    <t>โครงการจัดประชุมพหุภาคี</t>
  </si>
  <si>
    <t>โครงการสนับสนุนกิจกรรมทางการศึกษา</t>
  </si>
  <si>
    <t>โครงการจัดหาอาหารเสริม (นม) สำหรับเด็กในศูนย์พัฒนาเด็กเล็ก 6 แห่ง และโรงเรียน 7 แห่ง</t>
  </si>
  <si>
    <t>พ.ศ. 2560</t>
  </si>
  <si>
    <t>โครงการอุดหนุนคณะกรรมการหมู่บ้านเพื่อจัดงานประเพณี หมู่ที่ 1-13</t>
  </si>
  <si>
    <t>โครงการจัดซื้อวัสดุวิทยาศาสตร์การแพทย์และวัสดุเชื้อเพลิง ป้องกันและระงับโรคติดต่อ</t>
  </si>
  <si>
    <t>โครงการสมทบทุนหลักประกันสุขภาพฯ</t>
  </si>
  <si>
    <t>พมจ.อำนาจฯ, อบต.</t>
  </si>
  <si>
    <t>โครงการสงเคราะห์ผู้ติดเชื้อเอดส์</t>
  </si>
  <si>
    <t>สนง.พมจ.อจ., ศพส.อจ  อบต. รพ.สต.</t>
  </si>
  <si>
    <t>โครงการจัดงานวันเด็กแห่งชาติ</t>
  </si>
  <si>
    <t>เพื่อเป็นค่าใช้จ่ายในการจัดกิจกรรมทางการศึกษา กิจกรรมของศูนย์พัฒนาเด็กเล็ก และการจัดนิทรรศการเนื่องในโอกาสต่างๆเกี่ยวกับการศึกษา</t>
  </si>
  <si>
    <t>เพื่อเป็นค่าใช้จ่ายในการจัดงานโครงการจัดงานวันเด็กแห่งชาติ</t>
  </si>
  <si>
    <t>เพื่อจ่ายเป็นเงินอุดหนุนที่ทำการปกครองจังหวัดอำนาจเจริญ ตามโครงการขอรับเงินอุดหนุนจัดงานประเพณีฮีตสิบสองและงานกาชาดจังหวัดอำนาจเจริญ</t>
  </si>
  <si>
    <t>เพื่อจ่ายเป็นเงินอุดหนุนกาชาดจังหวัดอำนาจเจริญ ตามโครงการขอรับเงินอุดหนุนสนับสนุนกิจการเหล่ากาชาดจังหวัดอำนาจเจริญ</t>
  </si>
  <si>
    <t>เพื่อจ่ายเป็นค่าจัดซื้อน้ำยาเคมี ทรายกำจัดลูกน้ำยุงลาย เข็มฉีดยา กระบอกฉีดยา เวชภัณฑ์ ฯลฯ และจัดซื้อน้ำมันดีเซล น้ำมันเบฯซิน สำหรับฉีดพ่นยากำจัดยุงลายและป้องกันโรคติดต่อต่างๆ ฯลฯ</t>
  </si>
  <si>
    <t>โครงการก่อสร้างถนนคอนกรีตเสริมเหล็ก หมู่ 1 สายวงแหวนรอบนอก</t>
  </si>
  <si>
    <t>เพื่อจ่ายเป็นค่าใช้จ่ายสำหรับสนับสนุนการสงเคราะห์เบี้ยยังชีพผู้ป่วยเอดส์</t>
  </si>
  <si>
    <t>โครงการอุดหนุนศูนย์ข้อมูลการบริหารงานบุคคลสำนักงานท้องถิ่นจังหวัดอำนาจเจริญ</t>
  </si>
  <si>
    <t>เพื่อจ่ายเป็นเงินอุดหนุนสำนักงานส่งเสริมการปกครองท้องถิ่นจังหวัดอำนาจเจริญ</t>
  </si>
  <si>
    <t>เพื่อจ่ายเป็นเงินอุดหนุนองค์การบริหารส่วนตำบลโพนเมืองน้อย ตามโครงการขอรับเงินอุดหนุนจากองค์กรปกครองส่วนท้องถิ่นเพื่อปรับปรุงศูนย์ประสานงานและศูนย์ข้อมูลข่าวสารการจัดซื้อจัดจ้างของ อปท.ในเขตอำเภอ</t>
  </si>
  <si>
    <t>เพื่อจ่ายเป็นค่าจ้างเหมาบริการ เช่น ค่าเช่าเครื่องถ่ายเอกสาร, ค่าถ่ายเอกสาร, ค่าซักฟอก, ค่าเย็บหนังสือหรือเข้าปกหนังสือ, ค่ากำจัดสิ่งปฏิกูล, ค่าโฆษณาและเผยแพร่ ฯลฯ</t>
  </si>
  <si>
    <t>เพื่อจ่ายเป็นค่าใช้จ่ายในการจ้างทำและบริการพื้นที่เก็บฐานข้อมูลระบบสารบรรณอิเล็กทรอนิกส์ ขององค์การบริหารส่วนตำบลสร้างถ่อน้อย</t>
  </si>
  <si>
    <t>เพื่อจ่ายเป็นค่าจัดซื้อวัสดุงานบ้านงานครัวๆ สำหรับบริการประชาชน เช่น แก้วน้ำ เหยือกน้ำ ถังขยะ ฯลฯ</t>
  </si>
  <si>
    <t>เพื่อจ่ายเป็นค่าจัดซื้อวัสดุ อุปกรณ์รถยนต์ส่วนกลาง รถกู้ชีพของ อบต.ที่ต้องเปลี่ยนตามระยะเวลาการใช้งาน ฯลฯ</t>
  </si>
  <si>
    <t>เพื่อจ่ายเป็นค่าจัดซื้อวัสดุคอมพิวเตอร์ เช่น หมึกคอมพิวเตอร์, แผ่นบันทึกข้อมูล (ซีดี), เม้าท์, คีย์บอร์ด ฯลฯ</t>
  </si>
  <si>
    <t>เพื่อจ่ายเป็นค่าจ้างเหมาบริการ เช่น ค่าถ่ายเอกสาร, ค่าเย็บหนังสือหรือเข้าปกหนังสือ, ค่าโฆษณาและเผยแพร่ และค่าจ้างบุคคลภายนอก ฯลฯ</t>
  </si>
  <si>
    <t>เพื่อจ่ายเป็นค่าจัดซื้อเครื่องพิมพ์ชนิดเลเซอร์/ชนิด LED ขาวดำ จำนวน 1 เครื่อง</t>
  </si>
  <si>
    <t>โครงการส่งเสริมศักยภาพทางการศึกษา</t>
  </si>
  <si>
    <t>เพื่อจ่ายเป็นค่าใช้จ่ายในโครงการส่งเสริมศักยภาพทางการศึกษา เช่น จัดกิจกรรมเพิ่มพูนความรู้ให้กับ ครู และผู้ดูแลเด็ก บุคลากรทางการศึกษา ฯลฯ</t>
  </si>
  <si>
    <t xml:space="preserve">โครงการสนับสนุนศูนย์พัฒนาเด็กเล็กค่าจัดการเรียนการสอน </t>
  </si>
  <si>
    <t>โครงการสนับสนุนกิจกรรมโครงการส่งเสริมศิลปาชีพบ้านสร้างถ่อนอก</t>
  </si>
  <si>
    <t>เพื่อจ่ายเป็นค่าใช้จ่ายในการสนับสนุนกิจกรรมโครงการส่งเสริมศิลปาชีพบ้านสร้างถ่อนอก เช่น การนำผลิตภัณฑ์เข้าร่วมประกวด จัดนิทรรศการ ฯลฯ</t>
  </si>
  <si>
    <t>เพื่อจ่ายเป็นค่าจัดการเรียนการสอน(รายหัว) ให้กับศูนย์พัฒนาเด็กเล็ก จำนวน 6 แห่ง</t>
  </si>
  <si>
    <t>เพื่อเป็นค่าใช้จ่ายในการสนับสนุนกิจกรรมการออกพื้นที่บริการประชาชนภายในตำบล</t>
  </si>
  <si>
    <t xml:space="preserve">   1.1  แผนงานการศึกษา</t>
  </si>
  <si>
    <t xml:space="preserve">   1.2  แผนงานการศาสนาวัฒนธรรมและนันทนาการ</t>
  </si>
  <si>
    <t xml:space="preserve">   2.1 แผนงานสาธารณสุข</t>
  </si>
  <si>
    <t xml:space="preserve">   2.2 แผนงานงบกลาง</t>
  </si>
  <si>
    <t xml:space="preserve">    3.1 แผนงานอุตสาหกรรมและการโยธา</t>
  </si>
  <si>
    <t xml:space="preserve">    3.2 แผนงานเคหะและชุมชน</t>
  </si>
  <si>
    <t xml:space="preserve">    4.1  แผนงานสร้างความเข้มแข็งของชุมชน</t>
  </si>
  <si>
    <t xml:space="preserve">    4.2  แผนงานสังคมสงเคราะห์</t>
  </si>
  <si>
    <t xml:space="preserve">   4.4 แผนงานบริหารงานทั่วไป</t>
  </si>
  <si>
    <t xml:space="preserve">   4.5 แผนงานงบกลาง</t>
  </si>
  <si>
    <t xml:space="preserve">    5.1 แผนงานการเกษตร</t>
  </si>
  <si>
    <t xml:space="preserve">   6.1 แผนงานบริหารงานทั่วไป</t>
  </si>
  <si>
    <t>โครงการใช้จ่ายในการรับเสด็จ</t>
  </si>
  <si>
    <t>โครงการใช้จ่ายในการรับรองและพิธีการ</t>
  </si>
  <si>
    <t>โครงการใช้จ่ายเลี้ยงรับรองในการประชุมสภา</t>
  </si>
  <si>
    <t>เพื่อจ่ายเป็นค่าจัดสถานที่ การเตรียมความพร้อมด้านอื่นๆ</t>
  </si>
  <si>
    <t>เพื่อจ่ายเป็นค่าอาหาร เครื่องดื่มต่างๆ เครื่องใช้ในการเลี้ยงรับรอง และค่าบริการอื่นๆซึ่งจำเป็นต้องจ่ายที่เกี่ยวกับการเลี้ยงรับรองในการประชุม</t>
  </si>
  <si>
    <t>เพื่อจ่ายเป็นค่าอาหาร เครื่องดื่ม เครื่องใช้ในการเลี้ยงรับรองและค่าบริการต่างๆ ในการประชุมสภา อบต.</t>
  </si>
  <si>
    <t>โครงการเบี้ยยังชีผู้สูงอายุ</t>
  </si>
  <si>
    <t>เพื่อจ่ายเป็นค่าใช้จ่ายสำหรับสนับสนุนการสร้างหลักประกันรายได้ให้แก่ผู้สูงอายุตำบลสร้างถ่อน้อย</t>
  </si>
  <si>
    <t>โครงการเบี้ยยังชีพคนพิการ</t>
  </si>
  <si>
    <t>เพื่อจ่ายเป็นค่าใช้จ่ายสำหรับสนับสนุนสวัสดิการทางสังคมให้แก่ผู้พิการหรือทุพพลภาพ</t>
  </si>
  <si>
    <t>โครงการจ้างเหมาบุคคลภายนอกจดมาตรวัดน้ำและดูแลกิจการน้ำประปา</t>
  </si>
  <si>
    <t>เพื่อจ่ายเป็นค่าจ้างเหมาบุคคลภายนอกจดมาตรวัดน้ำและดูแลรักษากิจการน้ำประปาหมู่บ้าน</t>
  </si>
  <si>
    <t>หมู่ 2, 3, 6, 7, 8, 9, 10</t>
  </si>
  <si>
    <t>วัสดุอื่น</t>
  </si>
  <si>
    <t>เพื่อจ่ายเป็นค่าวัสดุที่ใช้สำหรับผลิตประปาขององค์การบริหารส่วนตำบลสร้างถ่อน้อย เช่น คลอรีน สารส้ม ฯลฯ</t>
  </si>
  <si>
    <t>หมู่ 2, 3, 6, 7, 8, 9, 11</t>
  </si>
  <si>
    <t xml:space="preserve">     1.1  แผนงานการศึกษา</t>
  </si>
  <si>
    <t xml:space="preserve">     1.2  แผนงานการศาสนาวัฒนธรรมและนันทนาการ</t>
  </si>
  <si>
    <t xml:space="preserve">     2.1 แผนงานสาธารณสุข</t>
  </si>
  <si>
    <t xml:space="preserve">     2.2 แผนงานงบกลาง</t>
  </si>
  <si>
    <t xml:space="preserve">     3.1 แผนงานอุตสาหกรรมและการโยธา</t>
  </si>
  <si>
    <t xml:space="preserve">     3.2 แผนงานเคหะและชุมชน</t>
  </si>
  <si>
    <t xml:space="preserve">     4.1  แผนงานสร้างความเข้มแข็งของชุมชน</t>
  </si>
  <si>
    <t xml:space="preserve">     4.2  แผนงานสังคมสงเคราะห์</t>
  </si>
  <si>
    <t xml:space="preserve">   4.3 แผนงานการรักษาความสงบภายใน</t>
  </si>
  <si>
    <t xml:space="preserve">     4.3 แผนงานการรักษาความสงบภายใน</t>
  </si>
  <si>
    <t xml:space="preserve">     4.4 แผนงานบริหารงานทั่วไป</t>
  </si>
  <si>
    <t xml:space="preserve">     4.5 แผนงานงบกลาง</t>
  </si>
  <si>
    <t xml:space="preserve">     5.1 แผนงานการเกษตร</t>
  </si>
  <si>
    <t xml:space="preserve">     6.1 แผนงานบริหารงานทั่วไป</t>
  </si>
  <si>
    <t>แบบ ผด. 02</t>
  </si>
  <si>
    <t>บัญชีโครงการ/กิจกรรม/งบประมาณ</t>
  </si>
  <si>
    <t>องค์การบริหารส่วนตำบลสร้างถ่อน้อย อำเภอหัวตะพาน จังหวัดอำนาจเจริญ</t>
  </si>
  <si>
    <t>ลำดับที่</t>
  </si>
  <si>
    <t>โครงการ</t>
  </si>
  <si>
    <t>รายละเอียดของกิจกรรมที่เกิดขึ้นจากโครงการ</t>
  </si>
  <si>
    <t>หน่วยงานรับผิดชอบหลัก</t>
  </si>
  <si>
    <t>กองการศึกษาฯ</t>
  </si>
  <si>
    <t>กองสาธารณสุขฯ</t>
  </si>
  <si>
    <t>กองช่าง</t>
  </si>
  <si>
    <t>แบบ ผด. 01</t>
  </si>
  <si>
    <t>บัญชีสรุปจำนวนโครงการและงบประมาณ</t>
  </si>
  <si>
    <t>องค์การบริหารส่วนตำบลสร้างถ่อน้อย  อำเภอหัวตะพาน  จังหวัดอำนาจเจริญ</t>
  </si>
  <si>
    <t>ยุทธศาสตร์/แนวทางการพัฒนา</t>
  </si>
  <si>
    <t>คิดเป็นร้อยละของงบประมาณทั้งหมด</t>
  </si>
  <si>
    <t>แผนการดำเนินงาน ประจำปีงบประมาณ พ.ศ. 2561</t>
  </si>
  <si>
    <t>โครงการสนับสนุนค่าใช้จ่ายสนับสนุนสถานศึกษา (อาหารกลางวันสำหรับเด็กศูนย์พัฒนาเด็กเล็กและศูนย์อบรมเด็กก่อนเกณฑ์ในวัด)</t>
  </si>
  <si>
    <t>เพื่อจ่ายเป็นค่าใช้จ่ายโครงการสนับสนุนค่าใช้จ่ายสนับสนุนสถานศึกษา (อาหารกลางวัน) สำหรับเด็กในศูนย์พัฒนาเด็กเล็กที่อยู่ในความรับผิดชอบขององค์การบริหารส่วนตำบสร้างถ่อน้อย</t>
  </si>
  <si>
    <t>เพื่อเป็นค่าใช้จ่ายในการจัดกิจกรรมของเด็กและเยาวชนตำบลสร้างถ่อน้อย</t>
  </si>
  <si>
    <t>เพื่อจ่ายเป็นอาหารเสริม (นม) สำหรับศูนย์พัฒนาเด็กเล็ก จำนวน 6 แห่ง และสำหรับโรงเรียนในเขตพื้นที่รับผิดชอบ จำนวน 7 แห่ง จำนวน 260 วัน</t>
  </si>
  <si>
    <t>โครงการแข่งขันกีฬาสร้างถ่อเกมส์</t>
  </si>
  <si>
    <t>เพื่อจ่ายเป็นค่าใช้จ่ายโครงการแข่งขันกีฬาสร้างถ่อเกมส์ ประจำปีงบประมาณ พ.ศ.2561 เพื่อให้เด็กและเยาวชนมีความรักสามัคคีและห่างไกลยาเสพติด</t>
  </si>
  <si>
    <t>โครงการประเพณีลอยกระทง</t>
  </si>
  <si>
    <t xml:space="preserve">เพื่อจ่ายเป็นค่าใช้จ่ายงานประเพณีลอยกระทง เพื่อการดำรงไว้ซึ่งประเพณีของไทยสืบไป เช่น การจัดขบวนแห่กระทง จัดทำกระทง ให้ความรู้หรือสาธิตเกี่ยวกับการจัดทำกระทงจากวัสดุธรรมชาติ ฯลฯ </t>
  </si>
  <si>
    <t>เพื่อเป็นค่าใช้จ่ายในการจัดงานโครงการงานวันสงกรานต์สืบสานภูมิปัญญาพัฒนาคุณภาพชีวิตผู้สูงวัย</t>
  </si>
  <si>
    <t>โครงการงานวันสงกรานต์สืบสานภูมิปัญญาพัฒนาคุณภาพชีวิตผู้สูงวัย</t>
  </si>
  <si>
    <t>พ.ศ. 2561</t>
  </si>
  <si>
    <t>โครงการสนับสนุนกิจกรรมสภาวัฒนธรรมตำบล/หมู่บ้าน</t>
  </si>
  <si>
    <t xml:space="preserve">   1.3 แผนงานอุตสาหกรรมและการโยธา</t>
  </si>
  <si>
    <t>โครงการปรับปรุงศูนย์พัฒนาเด็กเล็กและศูนย์อบรมเด็กก่อนเกณฑ์ในวัด</t>
  </si>
  <si>
    <t>ศพด. สร้างถ่อ  และ ศดว. โนนแคน</t>
  </si>
  <si>
    <t>เพื่อจ่ายเป็นค่าปรับปรุงศูนย์พัฒนาเด็กเล็ก/ศูนย์อบรมเด็กก่อนเกณฑ์ในวัด</t>
  </si>
  <si>
    <t>โครงการเงินอุดหนุนสำหรับสนับสนุนอาหารกลางวันให้กับโรงเรียนในเขตพื้นที่ตำบลสร้างถ่อน้อย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</si>
  <si>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เพื่อจ่ายเป็นเงินอุดหนุนสำหรับสนับสนุนอาหารกลางวันให้กับโรงเรียนในเขตพื้นที่ตำบลสร้างถ่อน้อย จำนวน 7 แห่ง</t>
  </si>
  <si>
    <t>โครงการอุดหนุนจัดงานประเพณีฮีตสิบสองและงานกาชาด</t>
  </si>
  <si>
    <t xml:space="preserve">โครงการอุดหนุนสนับสนุนกิจการเหล่ากาชาดจังหวัดอำนาจเจริญ </t>
  </si>
  <si>
    <t>โครงการอุดหนุนเทศบาลตำบลหัวตะพาน ตามโครงการประเพณีลอยกระทง</t>
  </si>
  <si>
    <t>เพื่อจ่ายเป็นเงินอุดหนุนเทศบาลตำบลหัวตะพาน ตามโครงการจัดงานประเพณีลอยกระทง</t>
  </si>
  <si>
    <t>โครงการตรวจหาสารเคมีตกค้างในกระแสเลือด</t>
  </si>
  <si>
    <t>เพื่อจ่ายเป็นค่าใช้จ่ายโครงการตรวจหาสารเคมีตกค้างในกระแสเลือด</t>
  </si>
  <si>
    <t>เพื่อจ่ายเป็นค่าใช้จ่ายตามโครงการรณรงค์สร้างสุขภาพภาคประชาชน</t>
  </si>
  <si>
    <t>โครงการรณรงค์และประชาสัมพันธ์ป้องกันโรคติดต่อ</t>
  </si>
  <si>
    <t>เพื่อเป็นค่าใช้จ่ายโครงการรณรงค์และประชาสัมพันธ์ป้องกันโรคติดต่อ เช่น โรคไข้เลือดออก ไข้หวัดนก โรคมือเท้าปาก ฯลฯ</t>
  </si>
  <si>
    <t>เพื่อจ่ายเป็นค่าใช้จ่ายโครงการรณรงค์ป้องกันโรคพิษสุนัขบ้า</t>
  </si>
  <si>
    <t>เพื่อเป็นค่าใช้จ่ายในการโครงการงานศพปลอดเหล้า เช่น ค่าจัดทำป้ายประชาสัมพันธ์งานศพปลอดเหล้า วัสดุในการจัดทำใบประกาศเกียรติคุณ ฯลฯ</t>
  </si>
  <si>
    <t>เพื่อจ่ายเป็นค่าสมทบกองทุนหลักประกันสุขภาพ ประจำปีงบประมาณ 2561</t>
  </si>
  <si>
    <t>เพื่อจ่ายเป็นค่าก่อสร้างถนนคอนกรีตเสริมเหล็ก หมู่ที่ 1 สายวงแหวนรอบนอก ระยะที่ 1 ขนาดกว้าง 4 เมตร ยาว 117 เมตร ระยะที่ 2 ขนาดกว้าง 4 เมตร ยาว 10.65 เมตร รายละเอียดตามแบบแปลนที่ อบต. กำหนด</t>
  </si>
  <si>
    <t xml:space="preserve">โครงการก่อสร้างถนน คอนกรีตเสริมเหล็ก หมู่ที่ 2 สายบ้านคำน้อย ไป สร้างถ่อใน หมู่ 3,13 </t>
  </si>
  <si>
    <t>โครงการก่อสร้างถนนคอนกรีตเสริมเหล็ก หมู่ที่ 3 สายสวนนายเสถียร ไป ถนนลาดยาง</t>
  </si>
  <si>
    <t>โครงการก่อสร้างถนนคอนกรีตเสริมเหล็ก หมู่ที่ 3  สายไปลำเซบาย (ข้างบ้านยายกอง)</t>
  </si>
  <si>
    <t>เพื่อจ่ายเป็นค่าก่อสร้างถนนคอนกรีตเสริมเหล็ก หมู่ที่ 3 สายไปลำเซบาย(ข้างบ้านยายกอง) ระยะที่ 1 ขนาดกว้าง 4.00 เมตร ยาว 39.00 เมตร ระยะที่ 2 ขนาดกว้าง 4.00 เมตร ยาว 50.00 เมตร รายละเอียดตามแบบแปลนที่ อบต. กำหนด</t>
  </si>
  <si>
    <t>โครงการก่อสร้างถนนลูกรัง หมู่ที่ 4  สายคำข่า - ชะแงะ - หนองไผ่</t>
  </si>
  <si>
    <t>เพื่อจ่ายเป็นค่าก่อสร้างถนนลูกรัง หมู่ที่ 4 สายคำข่า ไป บ้านชะแงะ หนองไผ่ ขนาดกว้าง 3.00 เมตร ยาว 1,000 เมตร รายละเอียดตามแบบแปลนที่ อบต. กำหนด</t>
  </si>
  <si>
    <t>โครงการก่อสร้างถนนคอนกรีตเสริมเหล็ก หมู่ที่ 4  สายทิศเหนือหมู่บ้าน</t>
  </si>
  <si>
    <t>เพื่อจ่ายเป็นค่าก่อสร้างถนนคอนกรีตเสริมเหล็ก หมู่ที่ 4 สายทิศเหนือหมู่บ้าน ขนาดกว้าง 4.00 เมตร ยาว 43.00 เมตร รายละเอียดตามแบบแปลนที่ อบต. กำหนด</t>
  </si>
  <si>
    <t>โครงการก่อสร้างถนนลูกรัง หมู่ที่ 4 สายคำข่า ไป โนนเค็ง</t>
  </si>
  <si>
    <t>เพื่อจ่ายเป็นค่าก่อสร้างถนนลูกรัง หมู่ที่ 4 สายคำข่า ไป โนนเค็ง ขนาดกว้าง 3.00 เมตร ยาว 400.00 เมตร รายละเอียดตามแบบแปลนที่ อบต. กำหนด</t>
  </si>
  <si>
    <t>โครงการก่อสร้างถนนดินพร้อมลงหินลูกรัง หมู่ที่ 4 สายคำข่า ไป ดอนปู่ตา</t>
  </si>
  <si>
    <t>เพื่อจ่ายเป็นค่าก่อสร้างถนนลูกรัง หมู่ที่ 4 สายคำข่า ไป ดอนปู่ตา ขนาดกว้าง 3.00 เมตร ยาว 300.00 เมตร รายละเอียดตามแบบแปลนที่ อบต. กำหนด</t>
  </si>
  <si>
    <t>โครงการก่อสร้างถนนลูกรัง หมู่ที่ 4 สายคำข่า ไป บ่อขยะ</t>
  </si>
  <si>
    <t>เพื่อจ่ายเป็นค่าก่อสร้างถนนลูกรัง หมู่ที่ 4 สายคำข่า ไป บ่อขยะ ขนาดกว้าง 4.00 เมตร ยาว 200.00 เมตร รายละเอียดตามแบบแปลนที่ อบต. กำหนด</t>
  </si>
  <si>
    <t>เพื่อจ่ายเป็นค่าก่อสร้างถนนคอนกรีตเสริมเหล็ก หมู่ที่ 2 สายบ้านคำน้อย ไป สร้างถ่อใน หมู่ที่ 3,13 ขนาดกว้าง 5.00 เมตร ยาว 103.50 เมตร รายละเอียดตามแบบแปลนที่ อบต. กำหนด</t>
  </si>
  <si>
    <t>เพื่อจ่ายเป็นค่าก่อสร้างถนนคอนกรีตเสริมเหล็ก หมู่ที่ 3 สายสวนนายเสถียร ไปถนนลาดยาง ขนาดกว้าง 4.00 เมตร ยาว 39.00 เมตร รายละเอียดตามแบบแปลนที่ อบต. กำหนด</t>
  </si>
  <si>
    <t>โครงการก่อสร้างถนนลูกรัง หมู่ที่ 4 สายคำข่า ไป โนนงิ้ว</t>
  </si>
  <si>
    <t>เพื่อจ่ายเป็นค่าก่อสร้างถนนลูกรัง หมู่ที่ 4 สายคำข่า ไป โนนงิ้ว ขนาดกว้าง 3.00 เมตร ยาว 400.00 เมตร รายละเอียดตามแบบแปลนที่ อบต. กำหนด</t>
  </si>
  <si>
    <t>โครงการก่อสร้างถนนคอนกรีตเสริมเหล็ก หมู่ที่ 5 สายรอบหมู่บ้าน</t>
  </si>
  <si>
    <t>เพื่อจ่ายเป็นค่าก่อสร้างถนนคอนกรีตเสริมเหล็ก หมู่ที่ 5 สายรอบหมู่บ้าน ขนาดกว้าง 4.00 เมตร ยาว 127.50 เมตร รายละเอียดตามแบบแปลนที่ อบต. กำหนด</t>
  </si>
  <si>
    <t>บ้านคึมน้อย หมู่ที่ 5</t>
  </si>
  <si>
    <t>โครงการก่อสร้างถนนคอนกรีตเสริมเหล็ก หมู่ที่ 6 สายหอประปา</t>
  </si>
  <si>
    <t>เพื่อจ่ายเป็นค่าก่อสร้างถนนคอนกรีตเสริมเหล็ก หมู่ที่ 6 สายหอประปา ขนาดกว้าง 4.00 เมตร ยาว 127.50 เมตร รายละเอียดตามแบบแปลนที่ อบต. กำหนด</t>
  </si>
  <si>
    <t>โครงการก่อสร้างถนนดินพร้อมลงหินลูกรัง หมู่ที่ 7 สายโนนแคน ไปทางนานายประสิทธิ์ มูลเพ็ญ</t>
  </si>
  <si>
    <t>เพื่อจ่ายเป็นค่าก่อสร้างถนนดินพร้อมลงหินลูกรัง หมู่ที่ 7 สายโนนแคน ไปทางนานายประสิทธิ์  มูลเพ็ญ ขนาดกว้าง 3.50 เมตร ยาว 300.00 เมตร รายละเอียดตามแบบแปลนที่ อบต. กำหนด</t>
  </si>
  <si>
    <t>โครงการก่อสร้างถนนดินพร้อมลงหินลูกรัง หมู่ที่ 7 สายโนนแคน ไป หนองคาย</t>
  </si>
  <si>
    <t>เพื่อจ่ายเป็นค่าก่อสร้างถนนดินพร้อมลงหินลูกรัง หมู่ที่ 7 สายโนนแคน ไป หนองคาย ขนาดกว้าง 4.00 เมตร ยาว 300.00 เมตร รายละเอียดตามแบบแปลนที่ อบต. กำหนด</t>
  </si>
  <si>
    <t xml:space="preserve">โครงการก่อสร้างถนนคอนกรีตเสริมเหล็ก หมู่ที่ 7 สายหลังศูนย์อบรมเด็กก่อนเกณฑ์ในวัดบ้านโนนแคน </t>
  </si>
  <si>
    <t>เพื่อจ่ายเป็นค่าก่อสร้างถนนคอนกรีตเสริมเหล็ก หมู่ที่ 7 สายหลังศูนย์อบรมเด็กก่อนเกณฑ์ในวัดบ้านโนนแคน ขนาดกว้าง 4.00 เมตร ยาว 49.90 เมตร รายละเอียดตามแบบแปลนที่ อบต. กำหนด</t>
  </si>
  <si>
    <t xml:space="preserve">โครงการปรับปรุงต่อเติมอาคารอเนกประสงค์ หมู่ที่ 8  </t>
  </si>
  <si>
    <t>เพื่อจ่ายเป็นค่าปรับปรุงต่อเติมอาคารอเนกประสงค์ หมู่ที่ 8 รายละเอียดตามแบบแปลนที่ อบต. กำหนด</t>
  </si>
  <si>
    <t>เพื่อจ่ายเป็นค่าก่อสร้างร่องระบายน้ำ แบบฝาปิดตะแกรงเหล็ก หมู่ที่ 8 สายหน้าบ้านนางบัวสอน ไป หน้าบ้านนางฟอง ขนาดกว้าง 0.50 เมตร ยาว 81.00 เมตร รายละเอียดตามแบบแปลนที่ อบต. กำหนด</t>
  </si>
  <si>
    <t xml:space="preserve">โครงการก่อสร้างร่องระบายน้ำ แบบฝาปิดตะแกรงเหล็ก หมู่ที่ 8 สายหน้าบ้านนางบัวสอน ไป หน้าบ้านนางฟอง </t>
  </si>
  <si>
    <t xml:space="preserve">โครงการก่อสร้างถนนคอนกรีตเสริมเหล็ก หมู่ที่ 9 สายจากถนนลาดยาง (บ่อชะเนง-คึมน้อย)  ไปหนองดิน </t>
  </si>
  <si>
    <t>เพื่อจ่ายเป็นค่าก่อสร้างถนนคอนกรีตเสริมเหล็ก หมู่ที่ 9 สายจากถนนลาดยาง (บ่อชะเนง-คึมน้อย) ไปหนองดิน ขนาดกว้าง 4.00 เมตร ยาว 80.00 เมตร รายละเอียดตามแบบแปลนที่ อบต. กำหนด</t>
  </si>
  <si>
    <t xml:space="preserve">โครงการก่อสร้างถนนลูกรัง หมู่ที่ 9 สายถนนลาดยาง (บ่อชะเนง-คึมน้อย) ไป หนองหิน </t>
  </si>
  <si>
    <t>เพื่อจ่ายเป็นค่าก่อสร้างถนนลูกรัง หมู่ที่ 9 สายถนนลาดยาง (บ่อชะเนง-คึมน้อย) ไป หนองหิน ขนาดกว้าง 3.00 เมตร ยาว 1,000.00 เมตร รายละเอียดตามแบบแปลนที่ อบต. กำหนด</t>
  </si>
  <si>
    <t>โครงการก่อสร้างถนนดินพร้อมลงหินลูกรัง หมู่ที่ 9 สาย กศน. ไป บ้านนางอรุณ สวัสดิ์พันธ์</t>
  </si>
  <si>
    <t>เพื่อจ่ายเป็นค่าก่อสร้างถนนดินพร้อมลงหินลูกรัง หมู่ที่ 9 สาย กศน. ไป บ้านนางอรุณ สวัสดิ์พันธ์ ขนาดกว้าง 3.00 เมตร ยาว 100.00 เมตร รายละเอียดตามแบบแปลนที่ อบต. กำหนด</t>
  </si>
  <si>
    <t>โครงการวางท่อระบายน้ำ หมู่ที่ 10 สายบ้านใหม่พัฒนา - ท่าช้าง</t>
  </si>
  <si>
    <t>เพื่อจ่ายเป็นค่าก่อสร้างโครงการวางท่อระบายน้ำ หมู่ที่ 10 สายบ้านใหม่พัฒนา - ท่าช้าง ขนาดท่อ คสล. มอก. ชั้น 3 จำนวน 32 ท่อน(4 แถว) รายละเอียดตามแบบแปลนที่ อบต. กำหนด</t>
  </si>
  <si>
    <t xml:space="preserve">โครงการขุดลอกหนองจาน 2  บ้านใหม่พัฒนา หมู่ที่ 10 </t>
  </si>
  <si>
    <t>เพื่อจ่ายเป็นค่าขุดลอกหนองจาน 2 ขนาดกว้าง 25.00 เมตร ยาว 60.00 เมตร รายละเอียดตามแบบแปลนที่ อบต. กำหนด</t>
  </si>
  <si>
    <t>โครงการก่อสร้างถนนคอนกรีตเสริมเหล็ก หมู่ที่ 11 สายทิศเหนือหมู่บ้าน</t>
  </si>
  <si>
    <t>เพื่อจ่ายเป็นค่าก่อสร้างถนนคอนกรีตเสริมเหล็ก หมู่ที่ 11 สายทิศเหนือหมู่บ้าน ขนาดกว้าง 4.00 เมตร ยาว 44.00 เมตร รายละเอียดตามแบบแปลนที่ อบต. กำหนด</t>
  </si>
  <si>
    <t>โครงการก่อสร้างถนนดินพร้อมลงหินลูกรัง หมู่ที่ 11  สายต้นโพธิ์ - คลองชลประทาน (ตะวันออกวัด)</t>
  </si>
  <si>
    <t>เพื่อจ่ายเป็นค่าก่อสร้างถนนดินพร้อมลงหินลูกรัง หมู่ที่ 11  สายต้นโพธิ์ - คลองชลประทาน (ตะวันออกวัด) ขนาดกว้าง 4.00 เมตร ยาว 430.00 เมตร รายละเอียดตามแบบแปลนที่ อบต. กำหนด</t>
  </si>
  <si>
    <t>โครงการก่อสร้างถนนดินพร้อมลงหินลูกรัง หมู่ที่ 12 สายหน้าบ้านนายมนตรี</t>
  </si>
  <si>
    <t>เพื่อจ่ายเป็นค่าก่อสร้างถนนดินพร้อมลงหินลูกรัง หมู่ที่ 12 สายหน้าบ้านนายมนตรี ขนาดกว้าง 4.00 เมตร ยาว 600.00 เมตร รายละเอียดตามแบบแปลนที่ อบต. กำหนด</t>
  </si>
  <si>
    <t>โครงการก่อสร้างถนนดินพร้อมลงหินลูกรัง หมู่ที่ 12 สายโนนแคน - ป่ายางชุม</t>
  </si>
  <si>
    <t>เพื่อจ่ายเป็นค่าก่อสร้างถนนดินพร้อมลงหินลูกรัง หมู่ที่ 12 สายโนนแคน - ป่ายางชุม ขนาดกว้าง 4.00 เมตร ยาว 600.00 เมตร รายละเอียดตามแบบแปลนที่ อบต. กำหนด</t>
  </si>
  <si>
    <t>โครงการก่อสร้างถนนคอนกรีตเสริมเหล็ก หมู่ที่ 13 สายทิศใต้วัดสร้างถ่อใน</t>
  </si>
  <si>
    <t>เพื่อจ่ายเป็นค่าก่อสร้างถนนคอนกรีตเสริมเหล็ก หมู่ที่ 13 สายทิศใต้วัดสร้างถ่อใน ขนาดกว้าง 4.00 เมตร ยาว 127.50 เมตร รายละเอียดตามแบบแปลนที่ อบต. กำหนด</t>
  </si>
  <si>
    <t>บ้านสร้างถ่อใน หมู่ที่ 13</t>
  </si>
  <si>
    <t>เพื่อจ่ายเป็นเงินอุดหนุนให้แก่การไฟฟ้าส่วนภูมิภาคจังหวัดอำนาจเจริญ ให้ดำเนินการ ขยายเขตไฟฟ้าแรงต่ำ หมู่ที่ 11 สายทิศเหนือหมู่บ้าน</t>
  </si>
  <si>
    <t>โครงการปรับปรุงซ่อมแซมผิวจราจรถนนลูกรังสายทางการเกษตรภายในตำบล</t>
  </si>
  <si>
    <t>เพื่อจ่ายเป็นค่าปรับปรุงซ่อมแซมผิวจราจรถนนลูกรังสายทางการเกษตรภายในตำบล ที่ชำรุดเสียหายจากการใช้งานปกติ จากภัยธรรมชาติ และสาธารณภัยต่างๆ เป็นต้น</t>
  </si>
  <si>
    <t>ตำบลสร้างถ่อน้อย</t>
  </si>
  <si>
    <t>โครงการฝึกอบรมเพิ่มทักษะอาชีพให้แก่กลุ่มอาชีพตำบลสร้างถ่อน้อย</t>
  </si>
  <si>
    <t xml:space="preserve">เพื่อเป็นค่าใช้จ่ายในการส่งเสริม สนับสนุนการประกอบอาชีพของราษฎร ส่งเสริมทักษะอาชีพ การเพิ่มพูนความรู้ในการประกอบอาชีพของประชาชน </t>
  </si>
  <si>
    <t>โครงการส่งเสริมและพัฒนาศักยภาพบทบาทสตรี</t>
  </si>
  <si>
    <t>โครงการสนับสนุนกิจกรรมศูนย์พัฒนาครอบครัวตำบลสร้างถ่อน้อย</t>
  </si>
  <si>
    <t>เพื่อจ่ายเป็นค่าใช้จ่ายในการสนับสนุนการจัดกิจกรรมของศูนย์พัฒนาครอบครัวตำบลสร้างถ่อน้อย</t>
  </si>
  <si>
    <t>โครงการสงเคราะห์ผู้ยากไร้ผู้ด้อยโอกาสทางสังคม</t>
  </si>
  <si>
    <t>เพื่อจ่ายเป็นค่าใช้จ่ายโครงการสงเคราะห์ผู้ด้อยโอกาสทางสังคม ผู้ยากไร้ และผู้ยากจนหรือผู้ที่มีความเดือดร้อนและประสบปัญหาทางสังคม</t>
  </si>
  <si>
    <t>โครงการสนับสนุนกิจกรรมศูนย์บริการคนพิการตำบลสร้างถ่อน้อย</t>
  </si>
  <si>
    <t>เพื่อจ่ายเป็นค่าใช้จ่ายสนับสนุนกิจกรรมศูนย์บริการคนพิการตำบลสร้างถ่อน้อย</t>
  </si>
  <si>
    <t xml:space="preserve">เพื่อจ่ายเป็นค่าใช้จ่ายในการดูแลรักษาป่า ป้องกันและควบคุมไฟป่าในพื้นที่ป่าดงใหญ่ </t>
  </si>
  <si>
    <t>เพื่อจ่ายเป็นค่าใช้จ่ายในการเข้าร่วมสนองพระราชดำริสมเด็จพระเทพรัตนราชสุดาสยามบรมราชกุมารี ในการอนุรักษ์ ปกปักษ์พันธุกรรมพืช</t>
  </si>
  <si>
    <t>โครงการอนุรักษ์พันธุกรรมพืชอันเนื่องมาจากพระราชดำริ สมเด็จพระเทพรัตนราชสุดาสยามบรมราชกุมารี</t>
  </si>
  <si>
    <t>โครงการบริหารจัดการสวนสัตว์เปิดเฉลิมพระเกียรติ บ้านนาคู หมู่ที่ 9</t>
  </si>
  <si>
    <t xml:space="preserve">เพื่อจ่ายเป็นค่าใช้จ่ายโครงการบริหารจัดการสวนสัตว์เปิดเฉลิมพระเกียรติฯ บ้านนาค หมู่ที่ 9 </t>
  </si>
  <si>
    <t>โครงการจัดทำแผนที่ภาษีและทะเบียนทรัพย์สิน</t>
  </si>
  <si>
    <t>โครงการส่งเสริมคุณธรรม จริยธรรมเพื่อเพิ่มประสิทธิภาพในการปฏิบัติราชการ</t>
  </si>
  <si>
    <t>โครงการ อบต. เคลื่อนที่ ประจำปี 2561</t>
  </si>
  <si>
    <t>โครงการส่งเสริมและสนับสนุนการสร้างความปรองดองสมานฉันท์ภายในชุมชน</t>
  </si>
  <si>
    <t>เพื่อจ่ายเป็นค่าใช้จ่ายโครงการส่งเสริมสนับสนุนการสร้างความปรองดองสร้างความสมานฉันท์ภายในชุมชน</t>
  </si>
  <si>
    <t xml:space="preserve">เพื่อเป็นค่าใช้จ่ายในการสนับสนุนการประชุมประชาคมระดับหมู่บ้าน/ตำบล การสนับสนุนส่งเสริมการจัดทำแผนชุมชน/แผนพัฒนาสี่ปี/แผนยุทธศาสตร์การพัฒนา แผนเศรษฐกิจพอเพียงและแหล่งน้ำ รวมถึงการประชุมต่างๆ </t>
  </si>
  <si>
    <t>โครงการอุดหนุนศูนย์ประสานงานและศูนย์ข้อมูลข่าวสารการจัดซื้อจัดจ้างของ อปท.ในเขตอำเภอ</t>
  </si>
  <si>
    <t>โครงการจ้างเหมาดูแลโครงการส่งเสริมศิลปาชีพสร้างถ่อนอก</t>
  </si>
  <si>
    <t xml:space="preserve">เพื่อจ่ายเป็นค่าจ้างเหมาบุคคลภายนอกทำหน้าที่ประสานงานภายในโครงการส่งเสริมศิลปาชีพสร้างถ่อนอกรายเดือนๆ ละ 6,000 บาท </t>
  </si>
  <si>
    <t xml:space="preserve">เพื่อจ่ายเป็นค่าจ้างเหมาบุคคลภายนอกทำหน้าที่เป็นแม่บ้านรายเดือนๆ ละ 7,500 บาท </t>
  </si>
  <si>
    <t>โครงการจ้างทำและบริการพื้นที่เก็บฐานข้อมูลระบบสารบรรณอิเล็กทรอนิกส์ ประจำปี 2561</t>
  </si>
  <si>
    <t>เพื่อจ่ายเป็นค่าวัสุดสำนักงานต่างๆ เช่น กระดาษ ดินสอ ปากกา และแบบพิมพ์ต่างๆ ฯลฯ และค่าจัดซื้อน้ำดื่มสำหรับบริการประชาชน ฯลฯ</t>
  </si>
  <si>
    <t>เพื่อจ่ายเป็นค่าจัดซื้อน้ำมันเชื้อเพลิง รถยนต์ส่วนกลาง รถกู้ชีพกู้ภัย(EMS) รถบรรทุกน้ำเอนกประสงค์ รถยกกระเซ้า เครื่องตัดหญ้า อบต. และเพื่อใช้จ่ายในกิจการขององค์การบริหารส่วนตำบลสร้างถ่อน้อย</t>
  </si>
  <si>
    <t>เพื่อใช้จ่ายเป็นค่าวัสดุเผยแพร่และโฆษณาประชาสมัพันธ์ เช่น แผ่นป้าย โฟม ไม้อัด สี พู่กัน ฯลฯ</t>
  </si>
  <si>
    <t>ครุภัณฑ์สำนักงาน (ตู้เก็บเอกสาร 4 ลิ้นชัก มอก. )</t>
  </si>
  <si>
    <t xml:space="preserve">เพื่อจ่ายเป็นค่าจัดซื้อตู้เก็บเอกสาร 4 ลิ้นชัก มอก. </t>
  </si>
  <si>
    <t>ครุภัณฑ์โฆษณาและเผยแพร่ (เครื่องมัลติมีเดียโปรเจคเตอร์)</t>
  </si>
  <si>
    <t>เพื่อจ่ายเป็นค่าจัดซื้อเครื่องมัลติมีเดียโปรเจคเตอร์ ระดับ XGA ขนาด 3,000 ANSI Lumens จำนวน 1 เครื่อง</t>
  </si>
  <si>
    <t>ครุภัณฑ์สำนักงาน (เก้าอี้สำนักงาน )</t>
  </si>
  <si>
    <t xml:space="preserve">เพื่อจ่ายเป็นค่าจัดซื้อเก้าอี้สำนักงาน ระดับ 1-3 จำนวน 3 ตัวๆละ 1,200 บาท </t>
  </si>
  <si>
    <t>เพื่อจ่ายเป็นค่าจัดซื้อเก้าอี้สำนักงาน ระดับ 7-8 จำนวน 1 ตัว</t>
  </si>
  <si>
    <t>ครุภัณฑ์สำนักงาน (โต๊ะคอมพิวเตอร์)</t>
  </si>
  <si>
    <t>เพื่อจ่ายเป็นค่าจัดซื้อโต๊ะเครื่องคอมพิวเตอร์ จำนวน 1 ตัว กว้างไม่น้อยกว่า 80 เซนติเมตร สูงไม่น้อยกว่า 70 เซนติเมตร ลึกไม่น้อยกว่า 60 เซนติเมตร</t>
  </si>
  <si>
    <t>ครุภัณฑ์คอมพิวเตอร์ (เครื่องแสกนเนอร์)</t>
  </si>
  <si>
    <t>เพื่อจ่ายเป็นค่าจัดซื้อเครื่องแสกนเนอร์สำหรับงานเก็บเอกสารระดับศูนย์บริการ จำนวน 1 เครื่อง</t>
  </si>
  <si>
    <t xml:space="preserve">   6.2  แผนงานสร้างความเข้มแข็งของชุมชน</t>
  </si>
  <si>
    <t xml:space="preserve">   6.3  แผนงานการรักษาความสงบภายใน</t>
  </si>
  <si>
    <t xml:space="preserve">   6.4 แผนงานการศึกษา</t>
  </si>
  <si>
    <t>เพื่อจ่ายเป็นค่าจ้างเหมาบริการ เช่น ค่าถ่ายเอกสาร, ค่าซักฟอก, ค่าเย็บหนังสือหรือเข้าปกหนังสือ, ค่าโฆษณาและเผยแพร่ ฯลฯ</t>
  </si>
  <si>
    <t>เพื่อจ่ายเป็นค่าวัสดุสำนักงานต่างๆ เช่น กระดาษ ดินสอปากกา และแบบพิมพ์ต่างๆ ฯลฯ</t>
  </si>
  <si>
    <t>เพื่อจ่ายเป็นค่าจัดซื้อวัสดุคอมพิวเตอร์ เช่น หมึกเครื่องพิมพ์คอมพิวเตอร์, แผ่นบันทึกข้อมูล (ซีดี), เม้าท์, คีย์บอร์ด ฯลฯ</t>
  </si>
  <si>
    <t xml:space="preserve">   6.5  แผนงานสาธารณสุข</t>
  </si>
  <si>
    <t xml:space="preserve">เพื่อจ่ายเป็นค่าวัสดุสำนักงานต่างๆ เช่น กระดาษ ดินสอปากกา และแบบพิมพ์ต่างๆฯลฯ </t>
  </si>
  <si>
    <t xml:space="preserve">   6.6  แผนงานเคหะและชุมชน</t>
  </si>
  <si>
    <t>โครงการจ้างเหมาบริการบุคคลภายนอก ปฏิบัติหน้าที่ประจำรถยกกระเช้า</t>
  </si>
  <si>
    <t>เพื่อจ่ายเป็นค่าจ้างเหมาบริการบุคคลภายนอก ปฏิบัติหน้าที่ประจำรถยกกระเช้า เพื่อช่วยเหลือในการบริการสาธารณะ เป็นรายเดือน ๆ ละ 6,000 บาท</t>
  </si>
  <si>
    <t xml:space="preserve">เพื่อจ่ายเป็นค่าวัสดุสำนักงานเพื่อใช้ในราชการ เช่น กระดาษดินสอ ปากกา แฟ้ม ฯลฯ </t>
  </si>
  <si>
    <t>เพื่อจ่ายเป็นค่าไฟฟ้าและวิทยุ เช่น หลอดไฟ ฟิวส์ สวิตซ์ไฟฟ้า ปลั๊กไฟฟ้า สายไฟฟ้า เทปพันสายไฟ ฯลฯ</t>
  </si>
  <si>
    <t xml:space="preserve">เพื่อจ่ายเป็นค่าจัดซื้อเก้าอี้สำนักงาน ระดับ 1-3 จำนวน 5 ตัวๆละ 1,200 บาท </t>
  </si>
  <si>
    <t>เพื่อจ่ายเป็นค่าจัดซื้อตู้เก็บเอกสารชนิด 2 บาน  4 ชั้น (มอก.) จำนวน 1 หลัง</t>
  </si>
  <si>
    <t>ครุภัณฑ์สำนักงาน (ตู้เก็บเอกสาร)</t>
  </si>
  <si>
    <t>เพื่อจ่ายเป็นค่าจัดซื้อโต๊ะทำงาน ระดับ 1-3 จำนวน 2 ตัวๆ ละ 3,500 บาท</t>
  </si>
  <si>
    <t>ครุภัณฑ์สำนักงาน (โต๊ะทำงาน)</t>
  </si>
  <si>
    <t>ครุภัณฑ์คอมพิวเตอร์ (เครื่องพิมพ์ชนิดเลเซอร์ หรือ ชนิด LED)</t>
  </si>
  <si>
    <t>ครุภัณฑ์คอมพิวเตอร์ (เครื่องสำรองไฟ)</t>
  </si>
  <si>
    <t>เพื่อจ่ายเป็นค่าจัดซื้อเครื่องสำรองไฟ ขนาด 800 VA จำนวน 2 ตัวๆละ 3,200 บาท</t>
  </si>
  <si>
    <t>โครงการอุดหนุนศูนย์อำนวยการป้องกันและปราบปรามยาเสพติดจังหวัดอำนาจเจริญ(ศอ.ปส.จ.อจ.)</t>
  </si>
  <si>
    <t>เพื่อจ่ายเป็นเงินอุดหนุนศูนย์อำนวยการป้องกันและปราบปรามยาเสพติดจังหวัดอำนาจเจริญ (ศอ.ปส.จ.อจ.)</t>
  </si>
  <si>
    <t xml:space="preserve">   6.7 แผนงานการเกษตร</t>
  </si>
  <si>
    <t xml:space="preserve">   6.8 แผนงานการพาณิชย์</t>
  </si>
  <si>
    <t xml:space="preserve">     1.3  แผนงานอุตสาหกรรมและการโยธา</t>
  </si>
  <si>
    <t xml:space="preserve">     6.3 แผนงานการรักษาความสงบภายใน</t>
  </si>
  <si>
    <t xml:space="preserve">     6.6 แผนงานเคหะและชุมชน</t>
  </si>
  <si>
    <t xml:space="preserve">     6.5 แผนงานสาธารณสุข</t>
  </si>
  <si>
    <t xml:space="preserve">     6.4 แผนงานการศึกษา</t>
  </si>
  <si>
    <t xml:space="preserve">     6.2 แผนงานสร้างความเข้มแข็งของชุมชน</t>
  </si>
  <si>
    <t xml:space="preserve">     6.7 แผนงานการเกษตร</t>
  </si>
  <si>
    <t xml:space="preserve">     6.8 แผนงานการพาณิชย์</t>
  </si>
  <si>
    <t>กองการศึกษา</t>
  </si>
</sst>
</file>

<file path=xl/styles.xml><?xml version="1.0" encoding="utf-8"?>
<styleSheet xmlns="http://schemas.openxmlformats.org/spreadsheetml/2006/main">
  <numFmts count="4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* #,##0.000_);_(* \(#,##0.000\);_(* &quot;-&quot;??_);_(@_)"/>
    <numFmt numFmtId="204" formatCode="_(* #,##0.0000_);_(* \(#,##0.0000\);_(* &quot;-&quot;??_);_(@_)"/>
    <numFmt numFmtId="205" formatCode="&quot;ใช่&quot;;&quot;ใช่&quot;;&quot;ไม่ใช่&quot;"/>
    <numFmt numFmtId="206" formatCode="&quot;จริง&quot;;&quot;จริง&quot;;&quot;เท็จ&quot;"/>
    <numFmt numFmtId="207" formatCode="&quot;เปิด&quot;;&quot;เปิด&quot;;&quot;ปิด&quot;"/>
    <numFmt numFmtId="208" formatCode="[$€-2]\ #,##0.00_);[Red]\([$€-2]\ #,##0.00\)"/>
    <numFmt numFmtId="209" formatCode="dd/mm/yyyy"/>
    <numFmt numFmtId="210" formatCode="_-* #,##0_-;\-* #,##0_-;_-* &quot;-&quot;??_-;_-@_-"/>
    <numFmt numFmtId="211" formatCode="_(* #,##0.0_);_(* \(#,##0.0\);_(* &quot;-&quot;??_);_(@_)"/>
    <numFmt numFmtId="212" formatCode="_(* #,##0_);_(* \(#,##0\);_(* &quot;-&quot;??_);_(@_)"/>
    <numFmt numFmtId="213" formatCode="0.0"/>
    <numFmt numFmtId="214" formatCode="0.000"/>
    <numFmt numFmtId="215" formatCode="#,##0.0"/>
    <numFmt numFmtId="216" formatCode="_(* #,##0.00000_);_(* \(#,##0.00000\);_(* &quot;-&quot;??_);_(@_)"/>
    <numFmt numFmtId="217" formatCode="_(* #,##0.000000_);_(* \(#,##0.000000\);_(* &quot;-&quot;??_);_(@_)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u val="single"/>
      <sz val="16"/>
      <name val="TH SarabunIT๙"/>
      <family val="2"/>
    </font>
    <font>
      <sz val="15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45" fillId="0" borderId="0" xfId="0" applyFont="1" applyBorder="1" applyAlignment="1">
      <alignment vertical="top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3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shrinkToFit="1"/>
    </xf>
    <xf numFmtId="0" fontId="5" fillId="0" borderId="0" xfId="0" applyFont="1" applyBorder="1" applyAlignment="1">
      <alignment vertical="top" shrinkToFi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5" fillId="0" borderId="0" xfId="0" applyFont="1" applyBorder="1" applyAlignment="1">
      <alignment horizontal="center" vertical="top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center" vertical="top" shrinkToFit="1"/>
    </xf>
    <xf numFmtId="0" fontId="45" fillId="0" borderId="0" xfId="0" applyFont="1" applyBorder="1" applyAlignment="1">
      <alignment vertical="top" shrinkToFi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shrinkToFit="1"/>
    </xf>
    <xf numFmtId="0" fontId="5" fillId="0" borderId="10" xfId="0" applyFont="1" applyBorder="1" applyAlignment="1">
      <alignment vertical="top" shrinkToFit="1"/>
    </xf>
    <xf numFmtId="3" fontId="5" fillId="0" borderId="11" xfId="0" applyNumberFormat="1" applyFont="1" applyBorder="1" applyAlignment="1">
      <alignment horizontal="center" vertical="top" wrapText="1"/>
    </xf>
    <xf numFmtId="212" fontId="5" fillId="0" borderId="10" xfId="38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3" fontId="5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98" fontId="6" fillId="0" borderId="0" xfId="38" applyFont="1" applyAlignment="1">
      <alignment horizontal="center"/>
    </xf>
    <xf numFmtId="2" fontId="6" fillId="0" borderId="0" xfId="38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2" fontId="7" fillId="0" borderId="11" xfId="38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38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98" fontId="6" fillId="0" borderId="11" xfId="38" applyFont="1" applyBorder="1" applyAlignment="1">
      <alignment horizontal="center"/>
    </xf>
    <xf numFmtId="2" fontId="6" fillId="0" borderId="11" xfId="38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5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98" fontId="6" fillId="0" borderId="15" xfId="38" applyFont="1" applyBorder="1" applyAlignment="1">
      <alignment horizontal="center"/>
    </xf>
    <xf numFmtId="2" fontId="6" fillId="0" borderId="15" xfId="38" applyNumberFormat="1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198" fontId="7" fillId="0" borderId="10" xfId="38" applyFont="1" applyBorder="1" applyAlignment="1">
      <alignment horizontal="center"/>
    </xf>
    <xf numFmtId="2" fontId="7" fillId="0" borderId="10" xfId="38" applyNumberFormat="1" applyFont="1" applyBorder="1" applyAlignment="1">
      <alignment horizontal="center"/>
    </xf>
    <xf numFmtId="0" fontId="8" fillId="0" borderId="15" xfId="0" applyFont="1" applyBorder="1" applyAlignment="1">
      <alignment horizontal="left" vertical="center"/>
    </xf>
    <xf numFmtId="2" fontId="6" fillId="0" borderId="16" xfId="38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/>
    </xf>
    <xf numFmtId="198" fontId="6" fillId="0" borderId="16" xfId="38" applyFont="1" applyBorder="1" applyAlignment="1">
      <alignment horizontal="center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98" fontId="6" fillId="0" borderId="12" xfId="38" applyFont="1" applyBorder="1" applyAlignment="1">
      <alignment horizontal="center"/>
    </xf>
    <xf numFmtId="2" fontId="6" fillId="0" borderId="12" xfId="38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2" fontId="6" fillId="0" borderId="17" xfId="0" applyNumberFormat="1" applyFont="1" applyBorder="1" applyAlignment="1">
      <alignment horizontal="center"/>
    </xf>
    <xf numFmtId="198" fontId="6" fillId="0" borderId="17" xfId="38" applyFont="1" applyBorder="1" applyAlignment="1">
      <alignment horizontal="center"/>
    </xf>
    <xf numFmtId="2" fontId="6" fillId="0" borderId="17" xfId="38" applyNumberFormat="1" applyFont="1" applyBorder="1" applyAlignment="1">
      <alignment horizont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198" fontId="7" fillId="0" borderId="18" xfId="38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98" fontId="7" fillId="0" borderId="0" xfId="38" applyFont="1" applyBorder="1" applyAlignment="1">
      <alignment horizontal="center"/>
    </xf>
    <xf numFmtId="2" fontId="7" fillId="0" borderId="0" xfId="38" applyNumberFormat="1" applyFont="1" applyBorder="1" applyAlignment="1">
      <alignment horizontal="center"/>
    </xf>
    <xf numFmtId="198" fontId="6" fillId="0" borderId="0" xfId="38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9" fillId="0" borderId="19" xfId="0" applyFont="1" applyBorder="1" applyAlignment="1">
      <alignment vertical="top" wrapText="1"/>
    </xf>
    <xf numFmtId="3" fontId="5" fillId="0" borderId="10" xfId="38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 shrinkToFit="1"/>
    </xf>
    <xf numFmtId="3" fontId="5" fillId="0" borderId="0" xfId="38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shrinkToFit="1"/>
    </xf>
    <xf numFmtId="0" fontId="4" fillId="0" borderId="0" xfId="0" applyFont="1" applyBorder="1" applyAlignment="1">
      <alignment vertical="top" shrinkToFi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3" fontId="5" fillId="0" borderId="0" xfId="38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shrinkToFit="1"/>
    </xf>
    <xf numFmtId="0" fontId="5" fillId="0" borderId="0" xfId="0" applyFont="1" applyBorder="1" applyAlignment="1">
      <alignment horizontal="left" vertical="top" shrinkToFit="1"/>
    </xf>
    <xf numFmtId="3" fontId="5" fillId="0" borderId="11" xfId="38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3" fontId="5" fillId="33" borderId="0" xfId="0" applyNumberFormat="1" applyFont="1" applyFill="1" applyBorder="1" applyAlignment="1">
      <alignment horizontal="center" vertical="top" wrapText="1"/>
    </xf>
    <xf numFmtId="3" fontId="5" fillId="33" borderId="0" xfId="38" applyNumberFormat="1" applyFont="1" applyFill="1" applyBorder="1" applyAlignment="1">
      <alignment horizontal="center" vertical="top"/>
    </xf>
    <xf numFmtId="3" fontId="5" fillId="33" borderId="0" xfId="0" applyNumberFormat="1" applyFont="1" applyFill="1" applyBorder="1" applyAlignment="1">
      <alignment horizontal="center" vertical="top"/>
    </xf>
    <xf numFmtId="3" fontId="5" fillId="33" borderId="0" xfId="38" applyNumberFormat="1" applyFont="1" applyFill="1" applyBorder="1" applyAlignment="1">
      <alignment horizontal="center" vertical="top" wrapText="1"/>
    </xf>
    <xf numFmtId="3" fontId="45" fillId="33" borderId="0" xfId="0" applyNumberFormat="1" applyFont="1" applyFill="1" applyBorder="1" applyAlignment="1">
      <alignment horizontal="center" vertical="top" wrapText="1"/>
    </xf>
    <xf numFmtId="3" fontId="6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198" fontId="6" fillId="0" borderId="20" xfId="38" applyFont="1" applyBorder="1" applyAlignment="1">
      <alignment horizontal="center"/>
    </xf>
    <xf numFmtId="2" fontId="6" fillId="0" borderId="20" xfId="38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98" fontId="7" fillId="0" borderId="11" xfId="38" applyFont="1" applyBorder="1" applyAlignment="1">
      <alignment horizontal="center" wrapText="1"/>
    </xf>
    <xf numFmtId="198" fontId="7" fillId="0" borderId="12" xfId="38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2" fontId="7" fillId="0" borderId="11" xfId="38" applyNumberFormat="1" applyFont="1" applyBorder="1" applyAlignment="1">
      <alignment horizontal="center" wrapText="1"/>
    </xf>
    <xf numFmtId="2" fontId="7" fillId="0" borderId="12" xfId="38" applyNumberFormat="1" applyFont="1" applyBorder="1" applyAlignment="1">
      <alignment horizontal="center" wrapTex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647700</xdr:rowOff>
    </xdr:from>
    <xdr:to>
      <xdr:col>17</xdr:col>
      <xdr:colOff>180975</xdr:colOff>
      <xdr:row>8</xdr:row>
      <xdr:rowOff>647700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96000" y="30480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9</xdr:row>
      <xdr:rowOff>762000</xdr:rowOff>
    </xdr:from>
    <xdr:to>
      <xdr:col>17</xdr:col>
      <xdr:colOff>190500</xdr:colOff>
      <xdr:row>9</xdr:row>
      <xdr:rowOff>762000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105525" y="43815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476250</xdr:rowOff>
    </xdr:from>
    <xdr:to>
      <xdr:col>17</xdr:col>
      <xdr:colOff>219075</xdr:colOff>
      <xdr:row>8</xdr:row>
      <xdr:rowOff>476250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6096000" y="287655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9</xdr:row>
      <xdr:rowOff>561975</xdr:rowOff>
    </xdr:from>
    <xdr:to>
      <xdr:col>17</xdr:col>
      <xdr:colOff>219075</xdr:colOff>
      <xdr:row>9</xdr:row>
      <xdr:rowOff>561975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096000" y="387667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10</xdr:row>
      <xdr:rowOff>466725</xdr:rowOff>
    </xdr:from>
    <xdr:to>
      <xdr:col>17</xdr:col>
      <xdr:colOff>238125</xdr:colOff>
      <xdr:row>10</xdr:row>
      <xdr:rowOff>466725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6115050" y="5000625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8</xdr:row>
      <xdr:rowOff>762000</xdr:rowOff>
    </xdr:from>
    <xdr:to>
      <xdr:col>17</xdr:col>
      <xdr:colOff>219075</xdr:colOff>
      <xdr:row>8</xdr:row>
      <xdr:rowOff>762000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86475" y="3162300"/>
          <a:ext cx="3629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8</xdr:row>
      <xdr:rowOff>1352550</xdr:rowOff>
    </xdr:from>
    <xdr:to>
      <xdr:col>12</xdr:col>
      <xdr:colOff>285750</xdr:colOff>
      <xdr:row>8</xdr:row>
      <xdr:rowOff>1352550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7019925" y="3752850"/>
          <a:ext cx="1152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66675</xdr:colOff>
      <xdr:row>8</xdr:row>
      <xdr:rowOff>638175</xdr:rowOff>
    </xdr:from>
    <xdr:to>
      <xdr:col>14</xdr:col>
      <xdr:colOff>266700</xdr:colOff>
      <xdr:row>8</xdr:row>
      <xdr:rowOff>638175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8001000" y="3038475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9</xdr:row>
      <xdr:rowOff>962025</xdr:rowOff>
    </xdr:from>
    <xdr:to>
      <xdr:col>17</xdr:col>
      <xdr:colOff>238125</xdr:colOff>
      <xdr:row>9</xdr:row>
      <xdr:rowOff>962025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7038975" y="458152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10</xdr:row>
      <xdr:rowOff>609600</xdr:rowOff>
    </xdr:from>
    <xdr:to>
      <xdr:col>13</xdr:col>
      <xdr:colOff>266700</xdr:colOff>
      <xdr:row>10</xdr:row>
      <xdr:rowOff>609600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7677150" y="6057900"/>
          <a:ext cx="866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8</xdr:row>
      <xdr:rowOff>971550</xdr:rowOff>
    </xdr:from>
    <xdr:to>
      <xdr:col>16</xdr:col>
      <xdr:colOff>266700</xdr:colOff>
      <xdr:row>8</xdr:row>
      <xdr:rowOff>971550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8277225" y="3371850"/>
          <a:ext cx="11811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9</xdr:row>
      <xdr:rowOff>981075</xdr:rowOff>
    </xdr:from>
    <xdr:to>
      <xdr:col>12</xdr:col>
      <xdr:colOff>276225</xdr:colOff>
      <xdr:row>9</xdr:row>
      <xdr:rowOff>981075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7334250" y="5210175"/>
          <a:ext cx="857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10</xdr:row>
      <xdr:rowOff>619125</xdr:rowOff>
    </xdr:from>
    <xdr:to>
      <xdr:col>12</xdr:col>
      <xdr:colOff>314325</xdr:colOff>
      <xdr:row>10</xdr:row>
      <xdr:rowOff>619125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7648575" y="6677025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14</xdr:row>
      <xdr:rowOff>323850</xdr:rowOff>
    </xdr:from>
    <xdr:to>
      <xdr:col>17</xdr:col>
      <xdr:colOff>209550</xdr:colOff>
      <xdr:row>14</xdr:row>
      <xdr:rowOff>323850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981950" y="8477250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15</xdr:row>
      <xdr:rowOff>933450</xdr:rowOff>
    </xdr:from>
    <xdr:to>
      <xdr:col>17</xdr:col>
      <xdr:colOff>238125</xdr:colOff>
      <xdr:row>15</xdr:row>
      <xdr:rowOff>933450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7019925" y="96964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16</xdr:row>
      <xdr:rowOff>476250</xdr:rowOff>
    </xdr:from>
    <xdr:to>
      <xdr:col>17</xdr:col>
      <xdr:colOff>228600</xdr:colOff>
      <xdr:row>16</xdr:row>
      <xdr:rowOff>476250</xdr:rowOff>
    </xdr:to>
    <xdr:sp>
      <xdr:nvSpPr>
        <xdr:cNvPr id="6" name="ลูกศรเชื่อมต่อแบบตรง 7"/>
        <xdr:cNvSpPr>
          <a:spLocks/>
        </xdr:cNvSpPr>
      </xdr:nvSpPr>
      <xdr:spPr>
        <a:xfrm>
          <a:off x="7010400" y="110680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8</xdr:row>
      <xdr:rowOff>876300</xdr:rowOff>
    </xdr:from>
    <xdr:to>
      <xdr:col>17</xdr:col>
      <xdr:colOff>276225</xdr:colOff>
      <xdr:row>8</xdr:row>
      <xdr:rowOff>876300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991475" y="3305175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9</xdr:row>
      <xdr:rowOff>866775</xdr:rowOff>
    </xdr:from>
    <xdr:to>
      <xdr:col>17</xdr:col>
      <xdr:colOff>276225</xdr:colOff>
      <xdr:row>9</xdr:row>
      <xdr:rowOff>866775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7991475" y="5124450"/>
          <a:ext cx="1781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8</xdr:row>
      <xdr:rowOff>1295400</xdr:rowOff>
    </xdr:from>
    <xdr:to>
      <xdr:col>12</xdr:col>
      <xdr:colOff>314325</xdr:colOff>
      <xdr:row>8</xdr:row>
      <xdr:rowOff>1295400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6048375" y="36957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9</xdr:row>
      <xdr:rowOff>1038225</xdr:rowOff>
    </xdr:from>
    <xdr:to>
      <xdr:col>12</xdr:col>
      <xdr:colOff>314325</xdr:colOff>
      <xdr:row>9</xdr:row>
      <xdr:rowOff>1038225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057900" y="587692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14</xdr:row>
      <xdr:rowOff>1104900</xdr:rowOff>
    </xdr:from>
    <xdr:to>
      <xdr:col>12</xdr:col>
      <xdr:colOff>314325</xdr:colOff>
      <xdr:row>14</xdr:row>
      <xdr:rowOff>1104900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048375" y="9258300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1152525</xdr:rowOff>
    </xdr:from>
    <xdr:to>
      <xdr:col>12</xdr:col>
      <xdr:colOff>314325</xdr:colOff>
      <xdr:row>15</xdr:row>
      <xdr:rowOff>1152525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6048375" y="114395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16</xdr:row>
      <xdr:rowOff>962025</xdr:rowOff>
    </xdr:from>
    <xdr:to>
      <xdr:col>11</xdr:col>
      <xdr:colOff>285750</xdr:colOff>
      <xdr:row>16</xdr:row>
      <xdr:rowOff>962025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7010400" y="136874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21</xdr:row>
      <xdr:rowOff>962025</xdr:rowOff>
    </xdr:from>
    <xdr:to>
      <xdr:col>12</xdr:col>
      <xdr:colOff>314325</xdr:colOff>
      <xdr:row>21</xdr:row>
      <xdr:rowOff>962025</xdr:rowOff>
    </xdr:to>
    <xdr:sp>
      <xdr:nvSpPr>
        <xdr:cNvPr id="6" name="ลูกศรเชื่อมต่อแบบตรง 8"/>
        <xdr:cNvSpPr>
          <a:spLocks/>
        </xdr:cNvSpPr>
      </xdr:nvSpPr>
      <xdr:spPr>
        <a:xfrm>
          <a:off x="6048375" y="16697325"/>
          <a:ext cx="22002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22</xdr:row>
      <xdr:rowOff>838200</xdr:rowOff>
    </xdr:from>
    <xdr:to>
      <xdr:col>11</xdr:col>
      <xdr:colOff>285750</xdr:colOff>
      <xdr:row>22</xdr:row>
      <xdr:rowOff>838200</xdr:rowOff>
    </xdr:to>
    <xdr:sp>
      <xdr:nvSpPr>
        <xdr:cNvPr id="7" name="ลูกศรเชื่อมต่อแบบตรง 9"/>
        <xdr:cNvSpPr>
          <a:spLocks/>
        </xdr:cNvSpPr>
      </xdr:nvSpPr>
      <xdr:spPr>
        <a:xfrm>
          <a:off x="7010400" y="184023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23</xdr:row>
      <xdr:rowOff>895350</xdr:rowOff>
    </xdr:from>
    <xdr:to>
      <xdr:col>11</xdr:col>
      <xdr:colOff>266700</xdr:colOff>
      <xdr:row>23</xdr:row>
      <xdr:rowOff>895350</xdr:rowOff>
    </xdr:to>
    <xdr:sp>
      <xdr:nvSpPr>
        <xdr:cNvPr id="8" name="ลูกศรเชื่อมต่อแบบตรง 10"/>
        <xdr:cNvSpPr>
          <a:spLocks/>
        </xdr:cNvSpPr>
      </xdr:nvSpPr>
      <xdr:spPr>
        <a:xfrm>
          <a:off x="7000875" y="202882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24</xdr:row>
      <xdr:rowOff>752475</xdr:rowOff>
    </xdr:from>
    <xdr:to>
      <xdr:col>11</xdr:col>
      <xdr:colOff>276225</xdr:colOff>
      <xdr:row>24</xdr:row>
      <xdr:rowOff>752475</xdr:rowOff>
    </xdr:to>
    <xdr:sp>
      <xdr:nvSpPr>
        <xdr:cNvPr id="9" name="ลูกศรเชื่อมต่อแบบตรง 11"/>
        <xdr:cNvSpPr>
          <a:spLocks/>
        </xdr:cNvSpPr>
      </xdr:nvSpPr>
      <xdr:spPr>
        <a:xfrm>
          <a:off x="7010400" y="2197417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28</xdr:row>
      <xdr:rowOff>733425</xdr:rowOff>
    </xdr:from>
    <xdr:to>
      <xdr:col>11</xdr:col>
      <xdr:colOff>266700</xdr:colOff>
      <xdr:row>28</xdr:row>
      <xdr:rowOff>733425</xdr:rowOff>
    </xdr:to>
    <xdr:sp>
      <xdr:nvSpPr>
        <xdr:cNvPr id="10" name="ลูกศรเชื่อมต่อแบบตรง 12"/>
        <xdr:cNvSpPr>
          <a:spLocks/>
        </xdr:cNvSpPr>
      </xdr:nvSpPr>
      <xdr:spPr>
        <a:xfrm>
          <a:off x="7000875" y="243554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38</xdr:row>
      <xdr:rowOff>1152525</xdr:rowOff>
    </xdr:from>
    <xdr:to>
      <xdr:col>11</xdr:col>
      <xdr:colOff>276225</xdr:colOff>
      <xdr:row>38</xdr:row>
      <xdr:rowOff>1152525</xdr:rowOff>
    </xdr:to>
    <xdr:sp>
      <xdr:nvSpPr>
        <xdr:cNvPr id="11" name="ลูกศรเชื่อมต่อแบบตรง 13"/>
        <xdr:cNvSpPr>
          <a:spLocks/>
        </xdr:cNvSpPr>
      </xdr:nvSpPr>
      <xdr:spPr>
        <a:xfrm>
          <a:off x="7010400" y="315277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39</xdr:row>
      <xdr:rowOff>933450</xdr:rowOff>
    </xdr:from>
    <xdr:to>
      <xdr:col>11</xdr:col>
      <xdr:colOff>266700</xdr:colOff>
      <xdr:row>39</xdr:row>
      <xdr:rowOff>933450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7000875" y="3344227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46</xdr:row>
      <xdr:rowOff>600075</xdr:rowOff>
    </xdr:from>
    <xdr:to>
      <xdr:col>13</xdr:col>
      <xdr:colOff>276225</xdr:colOff>
      <xdr:row>46</xdr:row>
      <xdr:rowOff>600075</xdr:rowOff>
    </xdr:to>
    <xdr:sp>
      <xdr:nvSpPr>
        <xdr:cNvPr id="13" name="ลูกศรเชื่อมต่อแบบตรง 15"/>
        <xdr:cNvSpPr>
          <a:spLocks/>
        </xdr:cNvSpPr>
      </xdr:nvSpPr>
      <xdr:spPr>
        <a:xfrm>
          <a:off x="7658100" y="385572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47</xdr:row>
      <xdr:rowOff>1123950</xdr:rowOff>
    </xdr:from>
    <xdr:to>
      <xdr:col>13</xdr:col>
      <xdr:colOff>276225</xdr:colOff>
      <xdr:row>47</xdr:row>
      <xdr:rowOff>1123950</xdr:rowOff>
    </xdr:to>
    <xdr:sp>
      <xdr:nvSpPr>
        <xdr:cNvPr id="14" name="ลูกศรเชื่อมต่อแบบตรง 16"/>
        <xdr:cNvSpPr>
          <a:spLocks/>
        </xdr:cNvSpPr>
      </xdr:nvSpPr>
      <xdr:spPr>
        <a:xfrm>
          <a:off x="7658100" y="4030027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56</xdr:row>
      <xdr:rowOff>914400</xdr:rowOff>
    </xdr:from>
    <xdr:to>
      <xdr:col>11</xdr:col>
      <xdr:colOff>276225</xdr:colOff>
      <xdr:row>56</xdr:row>
      <xdr:rowOff>914400</xdr:rowOff>
    </xdr:to>
    <xdr:sp>
      <xdr:nvSpPr>
        <xdr:cNvPr id="15" name="ลูกศรเชื่อมต่อแบบตรง 17"/>
        <xdr:cNvSpPr>
          <a:spLocks/>
        </xdr:cNvSpPr>
      </xdr:nvSpPr>
      <xdr:spPr>
        <a:xfrm>
          <a:off x="7010400" y="464534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57</xdr:row>
      <xdr:rowOff>933450</xdr:rowOff>
    </xdr:from>
    <xdr:to>
      <xdr:col>11</xdr:col>
      <xdr:colOff>266700</xdr:colOff>
      <xdr:row>57</xdr:row>
      <xdr:rowOff>933450</xdr:rowOff>
    </xdr:to>
    <xdr:sp>
      <xdr:nvSpPr>
        <xdr:cNvPr id="16" name="ลูกศรเชื่อมต่อแบบตรง 18"/>
        <xdr:cNvSpPr>
          <a:spLocks/>
        </xdr:cNvSpPr>
      </xdr:nvSpPr>
      <xdr:spPr>
        <a:xfrm>
          <a:off x="7000875" y="4830127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58</xdr:row>
      <xdr:rowOff>876300</xdr:rowOff>
    </xdr:from>
    <xdr:to>
      <xdr:col>11</xdr:col>
      <xdr:colOff>276225</xdr:colOff>
      <xdr:row>58</xdr:row>
      <xdr:rowOff>876300</xdr:rowOff>
    </xdr:to>
    <xdr:sp>
      <xdr:nvSpPr>
        <xdr:cNvPr id="17" name="ลูกศรเชื่อมต่อแบบตรง 19"/>
        <xdr:cNvSpPr>
          <a:spLocks/>
        </xdr:cNvSpPr>
      </xdr:nvSpPr>
      <xdr:spPr>
        <a:xfrm>
          <a:off x="7010400" y="500729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59</xdr:row>
      <xdr:rowOff>571500</xdr:rowOff>
    </xdr:from>
    <xdr:to>
      <xdr:col>11</xdr:col>
      <xdr:colOff>285750</xdr:colOff>
      <xdr:row>59</xdr:row>
      <xdr:rowOff>571500</xdr:rowOff>
    </xdr:to>
    <xdr:sp>
      <xdr:nvSpPr>
        <xdr:cNvPr id="18" name="ลูกศรเชื่อมต่อแบบตรง 20"/>
        <xdr:cNvSpPr>
          <a:spLocks/>
        </xdr:cNvSpPr>
      </xdr:nvSpPr>
      <xdr:spPr>
        <a:xfrm>
          <a:off x="7010400" y="51596925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64</xdr:row>
      <xdr:rowOff>1066800</xdr:rowOff>
    </xdr:from>
    <xdr:to>
      <xdr:col>11</xdr:col>
      <xdr:colOff>276225</xdr:colOff>
      <xdr:row>64</xdr:row>
      <xdr:rowOff>1066800</xdr:rowOff>
    </xdr:to>
    <xdr:sp>
      <xdr:nvSpPr>
        <xdr:cNvPr id="19" name="ลูกศรเชื่อมต่อแบบตรง 21"/>
        <xdr:cNvSpPr>
          <a:spLocks/>
        </xdr:cNvSpPr>
      </xdr:nvSpPr>
      <xdr:spPr>
        <a:xfrm>
          <a:off x="7010400" y="56016525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65</xdr:row>
      <xdr:rowOff>847725</xdr:rowOff>
    </xdr:from>
    <xdr:to>
      <xdr:col>11</xdr:col>
      <xdr:colOff>266700</xdr:colOff>
      <xdr:row>65</xdr:row>
      <xdr:rowOff>847725</xdr:rowOff>
    </xdr:to>
    <xdr:sp>
      <xdr:nvSpPr>
        <xdr:cNvPr id="20" name="ลูกศรเชื่อมต่อแบบตรง 22"/>
        <xdr:cNvSpPr>
          <a:spLocks/>
        </xdr:cNvSpPr>
      </xdr:nvSpPr>
      <xdr:spPr>
        <a:xfrm>
          <a:off x="7000875" y="57931050"/>
          <a:ext cx="8858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72</xdr:row>
      <xdr:rowOff>1019175</xdr:rowOff>
    </xdr:from>
    <xdr:to>
      <xdr:col>11</xdr:col>
      <xdr:colOff>295275</xdr:colOff>
      <xdr:row>72</xdr:row>
      <xdr:rowOff>1019175</xdr:rowOff>
    </xdr:to>
    <xdr:sp>
      <xdr:nvSpPr>
        <xdr:cNvPr id="21" name="ลูกศรเชื่อมต่อแบบตรง 23"/>
        <xdr:cNvSpPr>
          <a:spLocks/>
        </xdr:cNvSpPr>
      </xdr:nvSpPr>
      <xdr:spPr>
        <a:xfrm>
          <a:off x="7019925" y="61722000"/>
          <a:ext cx="8953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29</xdr:row>
      <xdr:rowOff>885825</xdr:rowOff>
    </xdr:from>
    <xdr:to>
      <xdr:col>12</xdr:col>
      <xdr:colOff>323850</xdr:colOff>
      <xdr:row>29</xdr:row>
      <xdr:rowOff>885825</xdr:rowOff>
    </xdr:to>
    <xdr:sp>
      <xdr:nvSpPr>
        <xdr:cNvPr id="22" name="ลูกศรเชื่อมต่อแบบตรง 24"/>
        <xdr:cNvSpPr>
          <a:spLocks/>
        </xdr:cNvSpPr>
      </xdr:nvSpPr>
      <xdr:spPr>
        <a:xfrm>
          <a:off x="6067425" y="258889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30</xdr:row>
      <xdr:rowOff>800100</xdr:rowOff>
    </xdr:from>
    <xdr:to>
      <xdr:col>12</xdr:col>
      <xdr:colOff>314325</xdr:colOff>
      <xdr:row>30</xdr:row>
      <xdr:rowOff>800100</xdr:rowOff>
    </xdr:to>
    <xdr:sp>
      <xdr:nvSpPr>
        <xdr:cNvPr id="23" name="ลูกศรเชื่อมต่อแบบตรง 25"/>
        <xdr:cNvSpPr>
          <a:spLocks/>
        </xdr:cNvSpPr>
      </xdr:nvSpPr>
      <xdr:spPr>
        <a:xfrm>
          <a:off x="6057900" y="274510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40</xdr:row>
      <xdr:rowOff>1076325</xdr:rowOff>
    </xdr:from>
    <xdr:to>
      <xdr:col>12</xdr:col>
      <xdr:colOff>314325</xdr:colOff>
      <xdr:row>40</xdr:row>
      <xdr:rowOff>1076325</xdr:rowOff>
    </xdr:to>
    <xdr:sp>
      <xdr:nvSpPr>
        <xdr:cNvPr id="24" name="ลูกศรเชื่อมต่อแบบตรง 26"/>
        <xdr:cNvSpPr>
          <a:spLocks/>
        </xdr:cNvSpPr>
      </xdr:nvSpPr>
      <xdr:spPr>
        <a:xfrm>
          <a:off x="6057900" y="354139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48</xdr:row>
      <xdr:rowOff>1143000</xdr:rowOff>
    </xdr:from>
    <xdr:to>
      <xdr:col>12</xdr:col>
      <xdr:colOff>314325</xdr:colOff>
      <xdr:row>48</xdr:row>
      <xdr:rowOff>1143000</xdr:rowOff>
    </xdr:to>
    <xdr:sp>
      <xdr:nvSpPr>
        <xdr:cNvPr id="25" name="ลูกศรเชื่อมต่อแบบตรง 27"/>
        <xdr:cNvSpPr>
          <a:spLocks/>
        </xdr:cNvSpPr>
      </xdr:nvSpPr>
      <xdr:spPr>
        <a:xfrm>
          <a:off x="6057900" y="4245292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63</xdr:row>
      <xdr:rowOff>962025</xdr:rowOff>
    </xdr:from>
    <xdr:to>
      <xdr:col>12</xdr:col>
      <xdr:colOff>314325</xdr:colOff>
      <xdr:row>63</xdr:row>
      <xdr:rowOff>962025</xdr:rowOff>
    </xdr:to>
    <xdr:sp>
      <xdr:nvSpPr>
        <xdr:cNvPr id="26" name="ลูกศรเชื่อมต่อแบบตรง 28"/>
        <xdr:cNvSpPr>
          <a:spLocks/>
        </xdr:cNvSpPr>
      </xdr:nvSpPr>
      <xdr:spPr>
        <a:xfrm>
          <a:off x="6057900" y="54082950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73</xdr:row>
      <xdr:rowOff>933450</xdr:rowOff>
    </xdr:from>
    <xdr:to>
      <xdr:col>12</xdr:col>
      <xdr:colOff>314325</xdr:colOff>
      <xdr:row>73</xdr:row>
      <xdr:rowOff>933450</xdr:rowOff>
    </xdr:to>
    <xdr:sp>
      <xdr:nvSpPr>
        <xdr:cNvPr id="27" name="ลูกศรเชื่อมต่อแบบตรง 29"/>
        <xdr:cNvSpPr>
          <a:spLocks/>
        </xdr:cNvSpPr>
      </xdr:nvSpPr>
      <xdr:spPr>
        <a:xfrm>
          <a:off x="6057900" y="63465075"/>
          <a:ext cx="2190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8</xdr:row>
      <xdr:rowOff>428625</xdr:rowOff>
    </xdr:from>
    <xdr:to>
      <xdr:col>9</xdr:col>
      <xdr:colOff>285750</xdr:colOff>
      <xdr:row>8</xdr:row>
      <xdr:rowOff>428625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6705600" y="28289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9</xdr:row>
      <xdr:rowOff>485775</xdr:rowOff>
    </xdr:from>
    <xdr:to>
      <xdr:col>13</xdr:col>
      <xdr:colOff>257175</xdr:colOff>
      <xdr:row>9</xdr:row>
      <xdr:rowOff>485775</xdr:rowOff>
    </xdr:to>
    <xdr:sp>
      <xdr:nvSpPr>
        <xdr:cNvPr id="1" name="ลูกศรเชื่อมต่อแบบตรง 2"/>
        <xdr:cNvSpPr>
          <a:spLocks/>
        </xdr:cNvSpPr>
      </xdr:nvSpPr>
      <xdr:spPr>
        <a:xfrm flipV="1">
          <a:off x="8010525" y="38004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10</xdr:row>
      <xdr:rowOff>485775</xdr:rowOff>
    </xdr:from>
    <xdr:to>
      <xdr:col>16</xdr:col>
      <xdr:colOff>238125</xdr:colOff>
      <xdr:row>10</xdr:row>
      <xdr:rowOff>495300</xdr:rowOff>
    </xdr:to>
    <xdr:sp>
      <xdr:nvSpPr>
        <xdr:cNvPr id="2" name="ลูกศรเชื่อมต่อแบบตรง 3"/>
        <xdr:cNvSpPr>
          <a:spLocks/>
        </xdr:cNvSpPr>
      </xdr:nvSpPr>
      <xdr:spPr>
        <a:xfrm flipV="1">
          <a:off x="8648700" y="4714875"/>
          <a:ext cx="800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17</xdr:row>
      <xdr:rowOff>438150</xdr:rowOff>
    </xdr:from>
    <xdr:to>
      <xdr:col>9</xdr:col>
      <xdr:colOff>304800</xdr:colOff>
      <xdr:row>17</xdr:row>
      <xdr:rowOff>438150</xdr:rowOff>
    </xdr:to>
    <xdr:sp>
      <xdr:nvSpPr>
        <xdr:cNvPr id="3" name="ลูกศรเชื่อมต่อแบบตรง 9"/>
        <xdr:cNvSpPr>
          <a:spLocks/>
        </xdr:cNvSpPr>
      </xdr:nvSpPr>
      <xdr:spPr>
        <a:xfrm flipV="1">
          <a:off x="6705600" y="11944350"/>
          <a:ext cx="581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8</xdr:row>
      <xdr:rowOff>466725</xdr:rowOff>
    </xdr:from>
    <xdr:to>
      <xdr:col>14</xdr:col>
      <xdr:colOff>238125</xdr:colOff>
      <xdr:row>8</xdr:row>
      <xdr:rowOff>476250</xdr:rowOff>
    </xdr:to>
    <xdr:sp>
      <xdr:nvSpPr>
        <xdr:cNvPr id="4" name="ลูกศรเชื่อมต่อแบบตรง 25"/>
        <xdr:cNvSpPr>
          <a:spLocks/>
        </xdr:cNvSpPr>
      </xdr:nvSpPr>
      <xdr:spPr>
        <a:xfrm flipV="1">
          <a:off x="8305800" y="2867025"/>
          <a:ext cx="533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11</xdr:row>
      <xdr:rowOff>800100</xdr:rowOff>
    </xdr:from>
    <xdr:to>
      <xdr:col>9</xdr:col>
      <xdr:colOff>276225</xdr:colOff>
      <xdr:row>11</xdr:row>
      <xdr:rowOff>800100</xdr:rowOff>
    </xdr:to>
    <xdr:sp>
      <xdr:nvSpPr>
        <xdr:cNvPr id="5" name="ลูกศรเชื่อมต่อแบบตรง 27"/>
        <xdr:cNvSpPr>
          <a:spLocks/>
        </xdr:cNvSpPr>
      </xdr:nvSpPr>
      <xdr:spPr>
        <a:xfrm flipV="1">
          <a:off x="6724650" y="59436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11</xdr:row>
      <xdr:rowOff>828675</xdr:rowOff>
    </xdr:from>
    <xdr:to>
      <xdr:col>13</xdr:col>
      <xdr:colOff>247650</xdr:colOff>
      <xdr:row>11</xdr:row>
      <xdr:rowOff>828675</xdr:rowOff>
    </xdr:to>
    <xdr:sp>
      <xdr:nvSpPr>
        <xdr:cNvPr id="6" name="ลูกศรเชื่อมต่อแบบตรง 28"/>
        <xdr:cNvSpPr>
          <a:spLocks/>
        </xdr:cNvSpPr>
      </xdr:nvSpPr>
      <xdr:spPr>
        <a:xfrm flipV="1">
          <a:off x="7991475" y="59721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11</xdr:row>
      <xdr:rowOff>885825</xdr:rowOff>
    </xdr:from>
    <xdr:to>
      <xdr:col>17</xdr:col>
      <xdr:colOff>266700</xdr:colOff>
      <xdr:row>11</xdr:row>
      <xdr:rowOff>885825</xdr:rowOff>
    </xdr:to>
    <xdr:sp>
      <xdr:nvSpPr>
        <xdr:cNvPr id="7" name="ลูกศรเชื่อมต่อแบบตรง 29"/>
        <xdr:cNvSpPr>
          <a:spLocks/>
        </xdr:cNvSpPr>
      </xdr:nvSpPr>
      <xdr:spPr>
        <a:xfrm flipV="1">
          <a:off x="9248775" y="60293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16</xdr:row>
      <xdr:rowOff>485775</xdr:rowOff>
    </xdr:from>
    <xdr:to>
      <xdr:col>16</xdr:col>
      <xdr:colOff>266700</xdr:colOff>
      <xdr:row>16</xdr:row>
      <xdr:rowOff>485775</xdr:rowOff>
    </xdr:to>
    <xdr:sp>
      <xdr:nvSpPr>
        <xdr:cNvPr id="8" name="ลูกศรเชื่อมต่อแบบตรง 33"/>
        <xdr:cNvSpPr>
          <a:spLocks/>
        </xdr:cNvSpPr>
      </xdr:nvSpPr>
      <xdr:spPr>
        <a:xfrm flipV="1">
          <a:off x="8943975" y="110775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12</xdr:row>
      <xdr:rowOff>457200</xdr:rowOff>
    </xdr:from>
    <xdr:to>
      <xdr:col>12</xdr:col>
      <xdr:colOff>257175</xdr:colOff>
      <xdr:row>12</xdr:row>
      <xdr:rowOff>466725</xdr:rowOff>
    </xdr:to>
    <xdr:sp>
      <xdr:nvSpPr>
        <xdr:cNvPr id="9" name="ลูกศรเชื่อมต่อแบบตรง 10"/>
        <xdr:cNvSpPr>
          <a:spLocks/>
        </xdr:cNvSpPr>
      </xdr:nvSpPr>
      <xdr:spPr>
        <a:xfrm flipV="1">
          <a:off x="7667625" y="71247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15</xdr:row>
      <xdr:rowOff>1219200</xdr:rowOff>
    </xdr:from>
    <xdr:to>
      <xdr:col>11</xdr:col>
      <xdr:colOff>209550</xdr:colOff>
      <xdr:row>15</xdr:row>
      <xdr:rowOff>1219200</xdr:rowOff>
    </xdr:to>
    <xdr:sp>
      <xdr:nvSpPr>
        <xdr:cNvPr id="10" name="ลูกศรเชื่อมต่อแบบตรง 11"/>
        <xdr:cNvSpPr>
          <a:spLocks/>
        </xdr:cNvSpPr>
      </xdr:nvSpPr>
      <xdr:spPr>
        <a:xfrm flipV="1">
          <a:off x="7296150" y="9372600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18</xdr:row>
      <xdr:rowOff>1000125</xdr:rowOff>
    </xdr:from>
    <xdr:to>
      <xdr:col>17</xdr:col>
      <xdr:colOff>180975</xdr:colOff>
      <xdr:row>18</xdr:row>
      <xdr:rowOff>1000125</xdr:rowOff>
    </xdr:to>
    <xdr:sp>
      <xdr:nvSpPr>
        <xdr:cNvPr id="11" name="ลูกศรเชื่อมต่อแบบตรง 12"/>
        <xdr:cNvSpPr>
          <a:spLocks/>
        </xdr:cNvSpPr>
      </xdr:nvSpPr>
      <xdr:spPr>
        <a:xfrm>
          <a:off x="6096000" y="1342072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8</xdr:row>
      <xdr:rowOff>657225</xdr:rowOff>
    </xdr:from>
    <xdr:to>
      <xdr:col>17</xdr:col>
      <xdr:colOff>228600</xdr:colOff>
      <xdr:row>8</xdr:row>
      <xdr:rowOff>657225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19925" y="305752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8</xdr:row>
      <xdr:rowOff>952500</xdr:rowOff>
    </xdr:from>
    <xdr:to>
      <xdr:col>17</xdr:col>
      <xdr:colOff>200025</xdr:colOff>
      <xdr:row>8</xdr:row>
      <xdr:rowOff>952500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105525" y="33528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9</xdr:row>
      <xdr:rowOff>952500</xdr:rowOff>
    </xdr:from>
    <xdr:to>
      <xdr:col>17</xdr:col>
      <xdr:colOff>209550</xdr:colOff>
      <xdr:row>9</xdr:row>
      <xdr:rowOff>952500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115050" y="51816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8</xdr:row>
      <xdr:rowOff>895350</xdr:rowOff>
    </xdr:from>
    <xdr:to>
      <xdr:col>15</xdr:col>
      <xdr:colOff>276225</xdr:colOff>
      <xdr:row>8</xdr:row>
      <xdr:rowOff>895350</xdr:rowOff>
    </xdr:to>
    <xdr:sp>
      <xdr:nvSpPr>
        <xdr:cNvPr id="1" name="ลูกศรเชื่อมต่อแบบตรง 2"/>
        <xdr:cNvSpPr>
          <a:spLocks/>
        </xdr:cNvSpPr>
      </xdr:nvSpPr>
      <xdr:spPr>
        <a:xfrm>
          <a:off x="7705725" y="3295650"/>
          <a:ext cx="1476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1047750</xdr:rowOff>
    </xdr:from>
    <xdr:to>
      <xdr:col>7</xdr:col>
      <xdr:colOff>304800</xdr:colOff>
      <xdr:row>9</xdr:row>
      <xdr:rowOff>1047750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124575" y="538162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16</xdr:row>
      <xdr:rowOff>809625</xdr:rowOff>
    </xdr:from>
    <xdr:to>
      <xdr:col>8</xdr:col>
      <xdr:colOff>266700</xdr:colOff>
      <xdr:row>16</xdr:row>
      <xdr:rowOff>819150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400800" y="11182350"/>
          <a:ext cx="5429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17</xdr:row>
      <xdr:rowOff>904875</xdr:rowOff>
    </xdr:from>
    <xdr:to>
      <xdr:col>8</xdr:col>
      <xdr:colOff>266700</xdr:colOff>
      <xdr:row>17</xdr:row>
      <xdr:rowOff>904875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400800" y="13154025"/>
          <a:ext cx="542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14</xdr:row>
      <xdr:rowOff>685800</xdr:rowOff>
    </xdr:from>
    <xdr:to>
      <xdr:col>12</xdr:col>
      <xdr:colOff>333375</xdr:colOff>
      <xdr:row>14</xdr:row>
      <xdr:rowOff>685800</xdr:rowOff>
    </xdr:to>
    <xdr:sp>
      <xdr:nvSpPr>
        <xdr:cNvPr id="5" name="ลูกศรเชื่อมต่อแบบตรง 9"/>
        <xdr:cNvSpPr>
          <a:spLocks/>
        </xdr:cNvSpPr>
      </xdr:nvSpPr>
      <xdr:spPr>
        <a:xfrm>
          <a:off x="7981950" y="84105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21</xdr:row>
      <xdr:rowOff>914400</xdr:rowOff>
    </xdr:from>
    <xdr:to>
      <xdr:col>17</xdr:col>
      <xdr:colOff>209550</xdr:colOff>
      <xdr:row>21</xdr:row>
      <xdr:rowOff>914400</xdr:rowOff>
    </xdr:to>
    <xdr:sp>
      <xdr:nvSpPr>
        <xdr:cNvPr id="6" name="ลูกศรเชื่อมต่อแบบตรง 15"/>
        <xdr:cNvSpPr>
          <a:spLocks/>
        </xdr:cNvSpPr>
      </xdr:nvSpPr>
      <xdr:spPr>
        <a:xfrm>
          <a:off x="7010400" y="158686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22</xdr:row>
      <xdr:rowOff>609600</xdr:rowOff>
    </xdr:from>
    <xdr:to>
      <xdr:col>7</xdr:col>
      <xdr:colOff>323850</xdr:colOff>
      <xdr:row>22</xdr:row>
      <xdr:rowOff>619125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381750" y="17392650"/>
          <a:ext cx="2952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15</xdr:row>
      <xdr:rowOff>600075</xdr:rowOff>
    </xdr:from>
    <xdr:to>
      <xdr:col>16</xdr:col>
      <xdr:colOff>247650</xdr:colOff>
      <xdr:row>15</xdr:row>
      <xdr:rowOff>600075</xdr:rowOff>
    </xdr:to>
    <xdr:sp>
      <xdr:nvSpPr>
        <xdr:cNvPr id="8" name="ลูกศรเชื่อมต่อแบบตรง 18"/>
        <xdr:cNvSpPr>
          <a:spLocks/>
        </xdr:cNvSpPr>
      </xdr:nvSpPr>
      <xdr:spPr>
        <a:xfrm>
          <a:off x="8324850" y="9753600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10</xdr:row>
      <xdr:rowOff>1038225</xdr:rowOff>
    </xdr:from>
    <xdr:to>
      <xdr:col>17</xdr:col>
      <xdr:colOff>238125</xdr:colOff>
      <xdr:row>10</xdr:row>
      <xdr:rowOff>1038225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6096000" y="5886450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15</xdr:row>
      <xdr:rowOff>1047750</xdr:rowOff>
    </xdr:from>
    <xdr:to>
      <xdr:col>17</xdr:col>
      <xdr:colOff>266700</xdr:colOff>
      <xdr:row>15</xdr:row>
      <xdr:rowOff>1047750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124575" y="9210675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18</xdr:row>
      <xdr:rowOff>657225</xdr:rowOff>
    </xdr:from>
    <xdr:to>
      <xdr:col>17</xdr:col>
      <xdr:colOff>276225</xdr:colOff>
      <xdr:row>18</xdr:row>
      <xdr:rowOff>657225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134100" y="12477750"/>
          <a:ext cx="3638550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</xdr:row>
      <xdr:rowOff>914400</xdr:rowOff>
    </xdr:from>
    <xdr:to>
      <xdr:col>17</xdr:col>
      <xdr:colOff>228600</xdr:colOff>
      <xdr:row>8</xdr:row>
      <xdr:rowOff>914400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010400" y="3324225"/>
          <a:ext cx="27146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9</xdr:row>
      <xdr:rowOff>342900</xdr:rowOff>
    </xdr:from>
    <xdr:to>
      <xdr:col>9</xdr:col>
      <xdr:colOff>276225</xdr:colOff>
      <xdr:row>9</xdr:row>
      <xdr:rowOff>342900</xdr:rowOff>
    </xdr:to>
    <xdr:sp>
      <xdr:nvSpPr>
        <xdr:cNvPr id="5" name="ลูกศรเชื่อมต่อแบบตรง 8"/>
        <xdr:cNvSpPr>
          <a:spLocks/>
        </xdr:cNvSpPr>
      </xdr:nvSpPr>
      <xdr:spPr>
        <a:xfrm>
          <a:off x="7010400" y="4581525"/>
          <a:ext cx="2381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16</xdr:row>
      <xdr:rowOff>533400</xdr:rowOff>
    </xdr:from>
    <xdr:to>
      <xdr:col>16</xdr:col>
      <xdr:colOff>266700</xdr:colOff>
      <xdr:row>16</xdr:row>
      <xdr:rowOff>533400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7943850" y="10525125"/>
          <a:ext cx="151447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17</xdr:row>
      <xdr:rowOff>485775</xdr:rowOff>
    </xdr:from>
    <xdr:to>
      <xdr:col>17</xdr:col>
      <xdr:colOff>200025</xdr:colOff>
      <xdr:row>17</xdr:row>
      <xdr:rowOff>485775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7019925" y="11391900"/>
          <a:ext cx="2676525" cy="0"/>
        </a:xfrm>
        <a:prstGeom prst="straightConnector1">
          <a:avLst/>
        </a:prstGeom>
        <a:noFill/>
        <a:ln w="317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9</xdr:row>
      <xdr:rowOff>485775</xdr:rowOff>
    </xdr:from>
    <xdr:to>
      <xdr:col>17</xdr:col>
      <xdr:colOff>190500</xdr:colOff>
      <xdr:row>9</xdr:row>
      <xdr:rowOff>485775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6115050" y="47148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619125</xdr:rowOff>
    </xdr:from>
    <xdr:to>
      <xdr:col>17</xdr:col>
      <xdr:colOff>209550</xdr:colOff>
      <xdr:row>10</xdr:row>
      <xdr:rowOff>619125</xdr:rowOff>
    </xdr:to>
    <xdr:sp>
      <xdr:nvSpPr>
        <xdr:cNvPr id="2" name="ลูกศรเชื่อมต่อแบบตรง 7"/>
        <xdr:cNvSpPr>
          <a:spLocks/>
        </xdr:cNvSpPr>
      </xdr:nvSpPr>
      <xdr:spPr>
        <a:xfrm>
          <a:off x="6134100" y="57626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11</xdr:row>
      <xdr:rowOff>609600</xdr:rowOff>
    </xdr:from>
    <xdr:to>
      <xdr:col>17</xdr:col>
      <xdr:colOff>200025</xdr:colOff>
      <xdr:row>11</xdr:row>
      <xdr:rowOff>609600</xdr:rowOff>
    </xdr:to>
    <xdr:sp>
      <xdr:nvSpPr>
        <xdr:cNvPr id="3" name="ลูกศรเชื่อมต่อแบบตรง 8"/>
        <xdr:cNvSpPr>
          <a:spLocks/>
        </xdr:cNvSpPr>
      </xdr:nvSpPr>
      <xdr:spPr>
        <a:xfrm>
          <a:off x="6124575" y="69723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17</xdr:row>
      <xdr:rowOff>476250</xdr:rowOff>
    </xdr:from>
    <xdr:to>
      <xdr:col>17</xdr:col>
      <xdr:colOff>180975</xdr:colOff>
      <xdr:row>17</xdr:row>
      <xdr:rowOff>476250</xdr:rowOff>
    </xdr:to>
    <xdr:sp>
      <xdr:nvSpPr>
        <xdr:cNvPr id="4" name="ลูกศรเชื่อมต่อแบบตรง 9"/>
        <xdr:cNvSpPr>
          <a:spLocks/>
        </xdr:cNvSpPr>
      </xdr:nvSpPr>
      <xdr:spPr>
        <a:xfrm>
          <a:off x="7991475" y="116776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14</xdr:row>
      <xdr:rowOff>609600</xdr:rowOff>
    </xdr:from>
    <xdr:to>
      <xdr:col>17</xdr:col>
      <xdr:colOff>228600</xdr:colOff>
      <xdr:row>14</xdr:row>
      <xdr:rowOff>609600</xdr:rowOff>
    </xdr:to>
    <xdr:sp>
      <xdr:nvSpPr>
        <xdr:cNvPr id="5" name="ลูกศรเชื่อมต่อแบบตรง 10"/>
        <xdr:cNvSpPr>
          <a:spLocks/>
        </xdr:cNvSpPr>
      </xdr:nvSpPr>
      <xdr:spPr>
        <a:xfrm>
          <a:off x="6153150" y="87630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8</xdr:row>
      <xdr:rowOff>914400</xdr:rowOff>
    </xdr:from>
    <xdr:to>
      <xdr:col>17</xdr:col>
      <xdr:colOff>180975</xdr:colOff>
      <xdr:row>8</xdr:row>
      <xdr:rowOff>914400</xdr:rowOff>
    </xdr:to>
    <xdr:sp>
      <xdr:nvSpPr>
        <xdr:cNvPr id="6" name="ลูกศรเชื่อมต่อแบบตรง 11"/>
        <xdr:cNvSpPr>
          <a:spLocks/>
        </xdr:cNvSpPr>
      </xdr:nvSpPr>
      <xdr:spPr>
        <a:xfrm>
          <a:off x="6105525" y="33147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18</xdr:row>
      <xdr:rowOff>466725</xdr:rowOff>
    </xdr:from>
    <xdr:to>
      <xdr:col>17</xdr:col>
      <xdr:colOff>190500</xdr:colOff>
      <xdr:row>18</xdr:row>
      <xdr:rowOff>466725</xdr:rowOff>
    </xdr:to>
    <xdr:sp>
      <xdr:nvSpPr>
        <xdr:cNvPr id="7" name="ลูกศรเชื่อมต่อแบบตรง 12"/>
        <xdr:cNvSpPr>
          <a:spLocks/>
        </xdr:cNvSpPr>
      </xdr:nvSpPr>
      <xdr:spPr>
        <a:xfrm>
          <a:off x="8001000" y="125825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19</xdr:row>
      <xdr:rowOff>314325</xdr:rowOff>
    </xdr:from>
    <xdr:to>
      <xdr:col>17</xdr:col>
      <xdr:colOff>200025</xdr:colOff>
      <xdr:row>19</xdr:row>
      <xdr:rowOff>314325</xdr:rowOff>
    </xdr:to>
    <xdr:sp>
      <xdr:nvSpPr>
        <xdr:cNvPr id="8" name="ลูกศรเชื่อมต่อแบบตรง 13"/>
        <xdr:cNvSpPr>
          <a:spLocks/>
        </xdr:cNvSpPr>
      </xdr:nvSpPr>
      <xdr:spPr>
        <a:xfrm>
          <a:off x="8010525" y="133445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20</xdr:row>
      <xdr:rowOff>438150</xdr:rowOff>
    </xdr:from>
    <xdr:to>
      <xdr:col>17</xdr:col>
      <xdr:colOff>200025</xdr:colOff>
      <xdr:row>20</xdr:row>
      <xdr:rowOff>438150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8010525" y="1438275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15</xdr:row>
      <xdr:rowOff>447675</xdr:rowOff>
    </xdr:from>
    <xdr:to>
      <xdr:col>17</xdr:col>
      <xdr:colOff>200025</xdr:colOff>
      <xdr:row>15</xdr:row>
      <xdr:rowOff>447675</xdr:rowOff>
    </xdr:to>
    <xdr:sp>
      <xdr:nvSpPr>
        <xdr:cNvPr id="10" name="ลูกศรเชื่อมต่อแบบตรง 15"/>
        <xdr:cNvSpPr>
          <a:spLocks/>
        </xdr:cNvSpPr>
      </xdr:nvSpPr>
      <xdr:spPr>
        <a:xfrm>
          <a:off x="8010525" y="98202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16</xdr:row>
      <xdr:rowOff>466725</xdr:rowOff>
    </xdr:from>
    <xdr:to>
      <xdr:col>17</xdr:col>
      <xdr:colOff>219075</xdr:colOff>
      <xdr:row>16</xdr:row>
      <xdr:rowOff>466725</xdr:rowOff>
    </xdr:to>
    <xdr:sp>
      <xdr:nvSpPr>
        <xdr:cNvPr id="11" name="ลูกศรเชื่อมต่อแบบตรง 16"/>
        <xdr:cNvSpPr>
          <a:spLocks/>
        </xdr:cNvSpPr>
      </xdr:nvSpPr>
      <xdr:spPr>
        <a:xfrm>
          <a:off x="8029575" y="107537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571500</xdr:rowOff>
    </xdr:from>
    <xdr:to>
      <xdr:col>17</xdr:col>
      <xdr:colOff>190500</xdr:colOff>
      <xdr:row>8</xdr:row>
      <xdr:rowOff>571500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076950" y="29718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9</xdr:row>
      <xdr:rowOff>762000</xdr:rowOff>
    </xdr:from>
    <xdr:to>
      <xdr:col>17</xdr:col>
      <xdr:colOff>200025</xdr:colOff>
      <xdr:row>9</xdr:row>
      <xdr:rowOff>762000</xdr:rowOff>
    </xdr:to>
    <xdr:sp>
      <xdr:nvSpPr>
        <xdr:cNvPr id="2" name="ลูกศรเชื่อมต่อแบบตรง 4"/>
        <xdr:cNvSpPr>
          <a:spLocks/>
        </xdr:cNvSpPr>
      </xdr:nvSpPr>
      <xdr:spPr>
        <a:xfrm>
          <a:off x="6086475" y="43815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733425</xdr:rowOff>
    </xdr:from>
    <xdr:to>
      <xdr:col>17</xdr:col>
      <xdr:colOff>190500</xdr:colOff>
      <xdr:row>8</xdr:row>
      <xdr:rowOff>733425</xdr:rowOff>
    </xdr:to>
    <xdr:sp>
      <xdr:nvSpPr>
        <xdr:cNvPr id="1" name="ลูกศรเชื่อมต่อแบบตรง 4"/>
        <xdr:cNvSpPr>
          <a:spLocks/>
        </xdr:cNvSpPr>
      </xdr:nvSpPr>
      <xdr:spPr>
        <a:xfrm>
          <a:off x="6105525" y="31337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9</xdr:row>
      <xdr:rowOff>971550</xdr:rowOff>
    </xdr:from>
    <xdr:to>
      <xdr:col>17</xdr:col>
      <xdr:colOff>228600</xdr:colOff>
      <xdr:row>9</xdr:row>
      <xdr:rowOff>971550</xdr:rowOff>
    </xdr:to>
    <xdr:sp>
      <xdr:nvSpPr>
        <xdr:cNvPr id="2" name="ลูกศรเชื่อมต่อแบบตรง 5"/>
        <xdr:cNvSpPr>
          <a:spLocks/>
        </xdr:cNvSpPr>
      </xdr:nvSpPr>
      <xdr:spPr>
        <a:xfrm>
          <a:off x="6143625" y="48958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800100</xdr:rowOff>
    </xdr:from>
    <xdr:to>
      <xdr:col>17</xdr:col>
      <xdr:colOff>219075</xdr:colOff>
      <xdr:row>15</xdr:row>
      <xdr:rowOff>800100</xdr:rowOff>
    </xdr:to>
    <xdr:sp>
      <xdr:nvSpPr>
        <xdr:cNvPr id="3" name="ลูกศรเชื่อมต่อแบบตรง 6"/>
        <xdr:cNvSpPr>
          <a:spLocks/>
        </xdr:cNvSpPr>
      </xdr:nvSpPr>
      <xdr:spPr>
        <a:xfrm>
          <a:off x="6134100" y="88106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10</xdr:row>
      <xdr:rowOff>447675</xdr:rowOff>
    </xdr:from>
    <xdr:to>
      <xdr:col>17</xdr:col>
      <xdr:colOff>219075</xdr:colOff>
      <xdr:row>10</xdr:row>
      <xdr:rowOff>447675</xdr:rowOff>
    </xdr:to>
    <xdr:sp>
      <xdr:nvSpPr>
        <xdr:cNvPr id="4" name="ลูกศรเชื่อมต่อแบบตรง 7"/>
        <xdr:cNvSpPr>
          <a:spLocks/>
        </xdr:cNvSpPr>
      </xdr:nvSpPr>
      <xdr:spPr>
        <a:xfrm>
          <a:off x="6134100" y="62007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800100</xdr:rowOff>
    </xdr:from>
    <xdr:to>
      <xdr:col>17</xdr:col>
      <xdr:colOff>190500</xdr:colOff>
      <xdr:row>8</xdr:row>
      <xdr:rowOff>800100</xdr:rowOff>
    </xdr:to>
    <xdr:sp>
      <xdr:nvSpPr>
        <xdr:cNvPr id="1" name="ลูกศรเชื่อมต่อแบบตรง 3"/>
        <xdr:cNvSpPr>
          <a:spLocks/>
        </xdr:cNvSpPr>
      </xdr:nvSpPr>
      <xdr:spPr>
        <a:xfrm>
          <a:off x="6105525" y="32004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1543050</xdr:rowOff>
    </xdr:from>
    <xdr:to>
      <xdr:col>17</xdr:col>
      <xdr:colOff>219075</xdr:colOff>
      <xdr:row>8</xdr:row>
      <xdr:rowOff>1543050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19925" y="39433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9</xdr:row>
      <xdr:rowOff>657225</xdr:rowOff>
    </xdr:from>
    <xdr:to>
      <xdr:col>11</xdr:col>
      <xdr:colOff>276225</xdr:colOff>
      <xdr:row>9</xdr:row>
      <xdr:rowOff>657225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6096000" y="5495925"/>
          <a:ext cx="1800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10</xdr:row>
      <xdr:rowOff>609600</xdr:rowOff>
    </xdr:from>
    <xdr:to>
      <xdr:col>17</xdr:col>
      <xdr:colOff>219075</xdr:colOff>
      <xdr:row>10</xdr:row>
      <xdr:rowOff>609600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7019925" y="666750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981075</xdr:rowOff>
    </xdr:from>
    <xdr:to>
      <xdr:col>17</xdr:col>
      <xdr:colOff>228600</xdr:colOff>
      <xdr:row>19</xdr:row>
      <xdr:rowOff>981075</xdr:rowOff>
    </xdr:to>
    <xdr:sp>
      <xdr:nvSpPr>
        <xdr:cNvPr id="1" name="ลูกศรเชื่อมต่อแบบตรง 5"/>
        <xdr:cNvSpPr>
          <a:spLocks/>
        </xdr:cNvSpPr>
      </xdr:nvSpPr>
      <xdr:spPr>
        <a:xfrm>
          <a:off x="6134100" y="130968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25</xdr:row>
      <xdr:rowOff>609600</xdr:rowOff>
    </xdr:from>
    <xdr:to>
      <xdr:col>17</xdr:col>
      <xdr:colOff>180975</xdr:colOff>
      <xdr:row>25</xdr:row>
      <xdr:rowOff>609600</xdr:rowOff>
    </xdr:to>
    <xdr:sp>
      <xdr:nvSpPr>
        <xdr:cNvPr id="2" name="ลูกศรเชื่อมต่อแบบตรง 6"/>
        <xdr:cNvSpPr>
          <a:spLocks/>
        </xdr:cNvSpPr>
      </xdr:nvSpPr>
      <xdr:spPr>
        <a:xfrm>
          <a:off x="6086475" y="163449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36</xdr:row>
      <xdr:rowOff>666750</xdr:rowOff>
    </xdr:from>
    <xdr:to>
      <xdr:col>17</xdr:col>
      <xdr:colOff>219075</xdr:colOff>
      <xdr:row>36</xdr:row>
      <xdr:rowOff>666750</xdr:rowOff>
    </xdr:to>
    <xdr:sp>
      <xdr:nvSpPr>
        <xdr:cNvPr id="3" name="ลูกศรเชื่อมต่อแบบตรง 13"/>
        <xdr:cNvSpPr>
          <a:spLocks/>
        </xdr:cNvSpPr>
      </xdr:nvSpPr>
      <xdr:spPr>
        <a:xfrm>
          <a:off x="6124575" y="298418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504825</xdr:rowOff>
    </xdr:from>
    <xdr:to>
      <xdr:col>17</xdr:col>
      <xdr:colOff>180975</xdr:colOff>
      <xdr:row>39</xdr:row>
      <xdr:rowOff>504825</xdr:rowOff>
    </xdr:to>
    <xdr:sp>
      <xdr:nvSpPr>
        <xdr:cNvPr id="4" name="ลูกศรเชื่อมต่อแบบตรง 14"/>
        <xdr:cNvSpPr>
          <a:spLocks/>
        </xdr:cNvSpPr>
      </xdr:nvSpPr>
      <xdr:spPr>
        <a:xfrm>
          <a:off x="6086475" y="314706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142875</xdr:colOff>
      <xdr:row>40</xdr:row>
      <xdr:rowOff>1219200</xdr:rowOff>
    </xdr:from>
    <xdr:to>
      <xdr:col>17</xdr:col>
      <xdr:colOff>257175</xdr:colOff>
      <xdr:row>40</xdr:row>
      <xdr:rowOff>1219200</xdr:rowOff>
    </xdr:to>
    <xdr:sp>
      <xdr:nvSpPr>
        <xdr:cNvPr id="5" name="ลูกศรเชื่อมต่อแบบตรง 15"/>
        <xdr:cNvSpPr>
          <a:spLocks/>
        </xdr:cNvSpPr>
      </xdr:nvSpPr>
      <xdr:spPr>
        <a:xfrm>
          <a:off x="6162675" y="332327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41</xdr:row>
      <xdr:rowOff>619125</xdr:rowOff>
    </xdr:from>
    <xdr:to>
      <xdr:col>17</xdr:col>
      <xdr:colOff>238125</xdr:colOff>
      <xdr:row>41</xdr:row>
      <xdr:rowOff>619125</xdr:rowOff>
    </xdr:to>
    <xdr:sp>
      <xdr:nvSpPr>
        <xdr:cNvPr id="6" name="ลูกศรเชื่อมต่อแบบตรง 16"/>
        <xdr:cNvSpPr>
          <a:spLocks/>
        </xdr:cNvSpPr>
      </xdr:nvSpPr>
      <xdr:spPr>
        <a:xfrm>
          <a:off x="6143625" y="350710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42</xdr:row>
      <xdr:rowOff>762000</xdr:rowOff>
    </xdr:from>
    <xdr:to>
      <xdr:col>17</xdr:col>
      <xdr:colOff>238125</xdr:colOff>
      <xdr:row>42</xdr:row>
      <xdr:rowOff>762000</xdr:rowOff>
    </xdr:to>
    <xdr:sp>
      <xdr:nvSpPr>
        <xdr:cNvPr id="7" name="ลูกศรเชื่อมต่อแบบตรง 17"/>
        <xdr:cNvSpPr>
          <a:spLocks/>
        </xdr:cNvSpPr>
      </xdr:nvSpPr>
      <xdr:spPr>
        <a:xfrm>
          <a:off x="6143625" y="364331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46</xdr:row>
      <xdr:rowOff>609600</xdr:rowOff>
    </xdr:from>
    <xdr:to>
      <xdr:col>17</xdr:col>
      <xdr:colOff>190500</xdr:colOff>
      <xdr:row>46</xdr:row>
      <xdr:rowOff>609600</xdr:rowOff>
    </xdr:to>
    <xdr:sp>
      <xdr:nvSpPr>
        <xdr:cNvPr id="8" name="ลูกศรเชื่อมต่อแบบตรง 20"/>
        <xdr:cNvSpPr>
          <a:spLocks/>
        </xdr:cNvSpPr>
      </xdr:nvSpPr>
      <xdr:spPr>
        <a:xfrm>
          <a:off x="7981950" y="389858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</xdr:colOff>
      <xdr:row>34</xdr:row>
      <xdr:rowOff>619125</xdr:rowOff>
    </xdr:from>
    <xdr:to>
      <xdr:col>17</xdr:col>
      <xdr:colOff>276225</xdr:colOff>
      <xdr:row>34</xdr:row>
      <xdr:rowOff>619125</xdr:rowOff>
    </xdr:to>
    <xdr:sp>
      <xdr:nvSpPr>
        <xdr:cNvPr id="9" name="ลูกศรเชื่อมต่อแบบตรง 28"/>
        <xdr:cNvSpPr>
          <a:spLocks/>
        </xdr:cNvSpPr>
      </xdr:nvSpPr>
      <xdr:spPr>
        <a:xfrm>
          <a:off x="7924800" y="26984325"/>
          <a:ext cx="18478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17</xdr:row>
      <xdr:rowOff>600075</xdr:rowOff>
    </xdr:from>
    <xdr:to>
      <xdr:col>17</xdr:col>
      <xdr:colOff>266700</xdr:colOff>
      <xdr:row>17</xdr:row>
      <xdr:rowOff>600075</xdr:rowOff>
    </xdr:to>
    <xdr:sp>
      <xdr:nvSpPr>
        <xdr:cNvPr id="10" name="ลูกศรเชื่อมต่อแบบตรง 80"/>
        <xdr:cNvSpPr>
          <a:spLocks/>
        </xdr:cNvSpPr>
      </xdr:nvSpPr>
      <xdr:spPr>
        <a:xfrm>
          <a:off x="7048500" y="875347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18</xdr:row>
      <xdr:rowOff>1543050</xdr:rowOff>
    </xdr:from>
    <xdr:to>
      <xdr:col>17</xdr:col>
      <xdr:colOff>247650</xdr:colOff>
      <xdr:row>18</xdr:row>
      <xdr:rowOff>1543050</xdr:rowOff>
    </xdr:to>
    <xdr:sp>
      <xdr:nvSpPr>
        <xdr:cNvPr id="11" name="ลูกศรเชื่อมต่อแบบตรง 81"/>
        <xdr:cNvSpPr>
          <a:spLocks/>
        </xdr:cNvSpPr>
      </xdr:nvSpPr>
      <xdr:spPr>
        <a:xfrm>
          <a:off x="7029450" y="10915650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32</xdr:row>
      <xdr:rowOff>647700</xdr:rowOff>
    </xdr:from>
    <xdr:to>
      <xdr:col>17</xdr:col>
      <xdr:colOff>209550</xdr:colOff>
      <xdr:row>32</xdr:row>
      <xdr:rowOff>647700</xdr:rowOff>
    </xdr:to>
    <xdr:sp>
      <xdr:nvSpPr>
        <xdr:cNvPr id="12" name="ลูกศรเชื่อมต่อแบบตรง 82"/>
        <xdr:cNvSpPr>
          <a:spLocks/>
        </xdr:cNvSpPr>
      </xdr:nvSpPr>
      <xdr:spPr>
        <a:xfrm>
          <a:off x="6115050" y="242697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33</xdr:row>
      <xdr:rowOff>762000</xdr:rowOff>
    </xdr:from>
    <xdr:to>
      <xdr:col>17</xdr:col>
      <xdr:colOff>200025</xdr:colOff>
      <xdr:row>33</xdr:row>
      <xdr:rowOff>762000</xdr:rowOff>
    </xdr:to>
    <xdr:sp>
      <xdr:nvSpPr>
        <xdr:cNvPr id="13" name="ลูกศรเชื่อมต่อแบบตรง 84"/>
        <xdr:cNvSpPr>
          <a:spLocks/>
        </xdr:cNvSpPr>
      </xdr:nvSpPr>
      <xdr:spPr>
        <a:xfrm>
          <a:off x="6105525" y="25603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47</xdr:row>
      <xdr:rowOff>895350</xdr:rowOff>
    </xdr:from>
    <xdr:to>
      <xdr:col>17</xdr:col>
      <xdr:colOff>190500</xdr:colOff>
      <xdr:row>47</xdr:row>
      <xdr:rowOff>895350</xdr:rowOff>
    </xdr:to>
    <xdr:sp>
      <xdr:nvSpPr>
        <xdr:cNvPr id="14" name="ลูกศรเชื่อมต่อแบบตรง 85"/>
        <xdr:cNvSpPr>
          <a:spLocks/>
        </xdr:cNvSpPr>
      </xdr:nvSpPr>
      <xdr:spPr>
        <a:xfrm>
          <a:off x="6096000" y="404907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8</xdr:row>
      <xdr:rowOff>457200</xdr:rowOff>
    </xdr:from>
    <xdr:to>
      <xdr:col>17</xdr:col>
      <xdr:colOff>190500</xdr:colOff>
      <xdr:row>8</xdr:row>
      <xdr:rowOff>457200</xdr:rowOff>
    </xdr:to>
    <xdr:sp>
      <xdr:nvSpPr>
        <xdr:cNvPr id="15" name="ลูกศรเชื่อมต่อแบบตรง 86"/>
        <xdr:cNvSpPr>
          <a:spLocks/>
        </xdr:cNvSpPr>
      </xdr:nvSpPr>
      <xdr:spPr>
        <a:xfrm>
          <a:off x="6096000" y="28575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49</xdr:row>
      <xdr:rowOff>600075</xdr:rowOff>
    </xdr:from>
    <xdr:to>
      <xdr:col>17</xdr:col>
      <xdr:colOff>238125</xdr:colOff>
      <xdr:row>49</xdr:row>
      <xdr:rowOff>600075</xdr:rowOff>
    </xdr:to>
    <xdr:sp>
      <xdr:nvSpPr>
        <xdr:cNvPr id="16" name="ลูกศรเชื่อมต่อแบบตรง 87"/>
        <xdr:cNvSpPr>
          <a:spLocks/>
        </xdr:cNvSpPr>
      </xdr:nvSpPr>
      <xdr:spPr>
        <a:xfrm>
          <a:off x="6143625" y="436816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54</xdr:row>
      <xdr:rowOff>800100</xdr:rowOff>
    </xdr:from>
    <xdr:to>
      <xdr:col>17</xdr:col>
      <xdr:colOff>228600</xdr:colOff>
      <xdr:row>54</xdr:row>
      <xdr:rowOff>800100</xdr:rowOff>
    </xdr:to>
    <xdr:sp>
      <xdr:nvSpPr>
        <xdr:cNvPr id="17" name="ลูกศรเชื่อมต่อแบบตรง 88"/>
        <xdr:cNvSpPr>
          <a:spLocks/>
        </xdr:cNvSpPr>
      </xdr:nvSpPr>
      <xdr:spPr>
        <a:xfrm>
          <a:off x="6134100" y="462438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58</xdr:row>
      <xdr:rowOff>609600</xdr:rowOff>
    </xdr:from>
    <xdr:to>
      <xdr:col>17</xdr:col>
      <xdr:colOff>219075</xdr:colOff>
      <xdr:row>58</xdr:row>
      <xdr:rowOff>609600</xdr:rowOff>
    </xdr:to>
    <xdr:sp>
      <xdr:nvSpPr>
        <xdr:cNvPr id="18" name="ลูกศรเชื่อมต่อแบบตรง 89"/>
        <xdr:cNvSpPr>
          <a:spLocks/>
        </xdr:cNvSpPr>
      </xdr:nvSpPr>
      <xdr:spPr>
        <a:xfrm>
          <a:off x="8010525" y="515397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11</xdr:row>
      <xdr:rowOff>447675</xdr:rowOff>
    </xdr:from>
    <xdr:to>
      <xdr:col>17</xdr:col>
      <xdr:colOff>228600</xdr:colOff>
      <xdr:row>11</xdr:row>
      <xdr:rowOff>447675</xdr:rowOff>
    </xdr:to>
    <xdr:sp>
      <xdr:nvSpPr>
        <xdr:cNvPr id="19" name="ลูกศรเชื่อมต่อแบบตรง 46"/>
        <xdr:cNvSpPr>
          <a:spLocks/>
        </xdr:cNvSpPr>
      </xdr:nvSpPr>
      <xdr:spPr>
        <a:xfrm>
          <a:off x="6124575" y="6200775"/>
          <a:ext cx="36004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10</xdr:row>
      <xdr:rowOff>466725</xdr:rowOff>
    </xdr:from>
    <xdr:to>
      <xdr:col>11</xdr:col>
      <xdr:colOff>295275</xdr:colOff>
      <xdr:row>10</xdr:row>
      <xdr:rowOff>466725</xdr:rowOff>
    </xdr:to>
    <xdr:sp>
      <xdr:nvSpPr>
        <xdr:cNvPr id="20" name="ลูกศรเชื่อมต่อแบบตรง 47"/>
        <xdr:cNvSpPr>
          <a:spLocks/>
        </xdr:cNvSpPr>
      </xdr:nvSpPr>
      <xdr:spPr>
        <a:xfrm flipV="1">
          <a:off x="7629525" y="5305425"/>
          <a:ext cx="2667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28</xdr:row>
      <xdr:rowOff>952500</xdr:rowOff>
    </xdr:from>
    <xdr:to>
      <xdr:col>17</xdr:col>
      <xdr:colOff>219075</xdr:colOff>
      <xdr:row>28</xdr:row>
      <xdr:rowOff>952500</xdr:rowOff>
    </xdr:to>
    <xdr:sp>
      <xdr:nvSpPr>
        <xdr:cNvPr id="21" name="ลูกศรเชื่อมต่อแบบตรง 49"/>
        <xdr:cNvSpPr>
          <a:spLocks/>
        </xdr:cNvSpPr>
      </xdr:nvSpPr>
      <xdr:spPr>
        <a:xfrm>
          <a:off x="6124575" y="206502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29</xdr:row>
      <xdr:rowOff>1076325</xdr:rowOff>
    </xdr:from>
    <xdr:to>
      <xdr:col>17</xdr:col>
      <xdr:colOff>180975</xdr:colOff>
      <xdr:row>29</xdr:row>
      <xdr:rowOff>1076325</xdr:rowOff>
    </xdr:to>
    <xdr:sp>
      <xdr:nvSpPr>
        <xdr:cNvPr id="22" name="ลูกศรเชื่อมต่อแบบตรง 50"/>
        <xdr:cNvSpPr>
          <a:spLocks/>
        </xdr:cNvSpPr>
      </xdr:nvSpPr>
      <xdr:spPr>
        <a:xfrm>
          <a:off x="6086475" y="226028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27</xdr:row>
      <xdr:rowOff>447675</xdr:rowOff>
    </xdr:from>
    <xdr:to>
      <xdr:col>17</xdr:col>
      <xdr:colOff>219075</xdr:colOff>
      <xdr:row>27</xdr:row>
      <xdr:rowOff>447675</xdr:rowOff>
    </xdr:to>
    <xdr:sp>
      <xdr:nvSpPr>
        <xdr:cNvPr id="23" name="ลูกศรเชื่อมต่อแบบตรง 52"/>
        <xdr:cNvSpPr>
          <a:spLocks/>
        </xdr:cNvSpPr>
      </xdr:nvSpPr>
      <xdr:spPr>
        <a:xfrm>
          <a:off x="6124575" y="192309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9</xdr:row>
      <xdr:rowOff>752475</xdr:rowOff>
    </xdr:from>
    <xdr:to>
      <xdr:col>17</xdr:col>
      <xdr:colOff>257175</xdr:colOff>
      <xdr:row>9</xdr:row>
      <xdr:rowOff>752475</xdr:rowOff>
    </xdr:to>
    <xdr:sp>
      <xdr:nvSpPr>
        <xdr:cNvPr id="24" name="ลูกศรเชื่อมต่อแบบตรง 33"/>
        <xdr:cNvSpPr>
          <a:spLocks/>
        </xdr:cNvSpPr>
      </xdr:nvSpPr>
      <xdr:spPr>
        <a:xfrm>
          <a:off x="7038975" y="4067175"/>
          <a:ext cx="27146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26</xdr:row>
      <xdr:rowOff>933450</xdr:rowOff>
    </xdr:from>
    <xdr:to>
      <xdr:col>17</xdr:col>
      <xdr:colOff>190500</xdr:colOff>
      <xdr:row>26</xdr:row>
      <xdr:rowOff>933450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6096000" y="1788795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48</xdr:row>
      <xdr:rowOff>952500</xdr:rowOff>
    </xdr:from>
    <xdr:to>
      <xdr:col>17</xdr:col>
      <xdr:colOff>219075</xdr:colOff>
      <xdr:row>48</xdr:row>
      <xdr:rowOff>952500</xdr:rowOff>
    </xdr:to>
    <xdr:sp>
      <xdr:nvSpPr>
        <xdr:cNvPr id="26" name="ลูกศรเชื่อมต่อแบบตรง 35"/>
        <xdr:cNvSpPr>
          <a:spLocks/>
        </xdr:cNvSpPr>
      </xdr:nvSpPr>
      <xdr:spPr>
        <a:xfrm>
          <a:off x="6124575" y="4220527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57</xdr:row>
      <xdr:rowOff>952500</xdr:rowOff>
    </xdr:from>
    <xdr:to>
      <xdr:col>17</xdr:col>
      <xdr:colOff>200025</xdr:colOff>
      <xdr:row>57</xdr:row>
      <xdr:rowOff>952500</xdr:rowOff>
    </xdr:to>
    <xdr:sp>
      <xdr:nvSpPr>
        <xdr:cNvPr id="27" name="ลูกศรเชื่อมต่อแบบตรง 27"/>
        <xdr:cNvSpPr>
          <a:spLocks/>
        </xdr:cNvSpPr>
      </xdr:nvSpPr>
      <xdr:spPr>
        <a:xfrm>
          <a:off x="7991475" y="500538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56</xdr:row>
      <xdr:rowOff>438150</xdr:rowOff>
    </xdr:from>
    <xdr:to>
      <xdr:col>17</xdr:col>
      <xdr:colOff>219075</xdr:colOff>
      <xdr:row>56</xdr:row>
      <xdr:rowOff>438150</xdr:rowOff>
    </xdr:to>
    <xdr:sp>
      <xdr:nvSpPr>
        <xdr:cNvPr id="28" name="ลูกศรเชื่อมต่อแบบตรง 29"/>
        <xdr:cNvSpPr>
          <a:spLocks/>
        </xdr:cNvSpPr>
      </xdr:nvSpPr>
      <xdr:spPr>
        <a:xfrm>
          <a:off x="8010525" y="486251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55</xdr:row>
      <xdr:rowOff>647700</xdr:rowOff>
    </xdr:from>
    <xdr:to>
      <xdr:col>17</xdr:col>
      <xdr:colOff>209550</xdr:colOff>
      <xdr:row>55</xdr:row>
      <xdr:rowOff>647700</xdr:rowOff>
    </xdr:to>
    <xdr:sp>
      <xdr:nvSpPr>
        <xdr:cNvPr id="29" name="ลูกศรเชื่อมต่อแบบตรง 30"/>
        <xdr:cNvSpPr>
          <a:spLocks/>
        </xdr:cNvSpPr>
      </xdr:nvSpPr>
      <xdr:spPr>
        <a:xfrm>
          <a:off x="8001000" y="4761547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35</xdr:row>
      <xdr:rowOff>847725</xdr:rowOff>
    </xdr:from>
    <xdr:to>
      <xdr:col>17</xdr:col>
      <xdr:colOff>190500</xdr:colOff>
      <xdr:row>35</xdr:row>
      <xdr:rowOff>847725</xdr:rowOff>
    </xdr:to>
    <xdr:sp>
      <xdr:nvSpPr>
        <xdr:cNvPr id="30" name="ลูกศรเชื่อมต่อแบบตรง 31"/>
        <xdr:cNvSpPr>
          <a:spLocks/>
        </xdr:cNvSpPr>
      </xdr:nvSpPr>
      <xdr:spPr>
        <a:xfrm>
          <a:off x="6096000" y="28432125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43</xdr:row>
      <xdr:rowOff>266700</xdr:rowOff>
    </xdr:from>
    <xdr:to>
      <xdr:col>17</xdr:col>
      <xdr:colOff>171450</xdr:colOff>
      <xdr:row>43</xdr:row>
      <xdr:rowOff>266700</xdr:rowOff>
    </xdr:to>
    <xdr:sp>
      <xdr:nvSpPr>
        <xdr:cNvPr id="31" name="ลูกศรเชื่อมต่อแบบตรง 32"/>
        <xdr:cNvSpPr>
          <a:spLocks/>
        </xdr:cNvSpPr>
      </xdr:nvSpPr>
      <xdr:spPr>
        <a:xfrm>
          <a:off x="7962900" y="37461825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38100</xdr:colOff>
      <xdr:row>8</xdr:row>
      <xdr:rowOff>609600</xdr:rowOff>
    </xdr:from>
    <xdr:to>
      <xdr:col>13</xdr:col>
      <xdr:colOff>295275</xdr:colOff>
      <xdr:row>8</xdr:row>
      <xdr:rowOff>609600</xdr:rowOff>
    </xdr:to>
    <xdr:sp>
      <xdr:nvSpPr>
        <xdr:cNvPr id="1" name="ลูกศรเชื่อมต่อแบบตรง 1"/>
        <xdr:cNvSpPr>
          <a:spLocks/>
        </xdr:cNvSpPr>
      </xdr:nvSpPr>
      <xdr:spPr>
        <a:xfrm>
          <a:off x="7010400" y="3009900"/>
          <a:ext cx="1552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28575</xdr:colOff>
      <xdr:row>9</xdr:row>
      <xdr:rowOff>695325</xdr:rowOff>
    </xdr:from>
    <xdr:to>
      <xdr:col>17</xdr:col>
      <xdr:colOff>228600</xdr:colOff>
      <xdr:row>9</xdr:row>
      <xdr:rowOff>695325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057900" y="4314825"/>
          <a:ext cx="3676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10</xdr:row>
      <xdr:rowOff>581025</xdr:rowOff>
    </xdr:from>
    <xdr:to>
      <xdr:col>17</xdr:col>
      <xdr:colOff>209550</xdr:colOff>
      <xdr:row>10</xdr:row>
      <xdr:rowOff>581025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6124575" y="5562600"/>
          <a:ext cx="3590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120" zoomScaleSheetLayoutView="120" zoomScalePageLayoutView="130" workbookViewId="0" topLeftCell="A6">
      <selection activeCell="A1" sqref="A1:R10"/>
    </sheetView>
  </sheetViews>
  <sheetFormatPr defaultColWidth="9.140625" defaultRowHeight="12.75"/>
  <cols>
    <col min="1" max="1" width="5.8515625" style="4" customWidth="1"/>
    <col min="2" max="2" width="23.57421875" style="4" customWidth="1"/>
    <col min="3" max="3" width="25.57421875" style="2" customWidth="1"/>
    <col min="4" max="4" width="11.140625" style="3" customWidth="1"/>
    <col min="5" max="5" width="10.281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367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96">
      <c r="A9" s="7">
        <v>1</v>
      </c>
      <c r="B9" s="25" t="s">
        <v>179</v>
      </c>
      <c r="C9" s="25" t="s">
        <v>180</v>
      </c>
      <c r="D9" s="95">
        <v>218400</v>
      </c>
      <c r="E9" s="7" t="s">
        <v>181</v>
      </c>
      <c r="F9" s="7" t="s">
        <v>12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20">
      <c r="A10" s="7">
        <v>2</v>
      </c>
      <c r="B10" s="25" t="s">
        <v>182</v>
      </c>
      <c r="C10" s="25" t="s">
        <v>183</v>
      </c>
      <c r="D10" s="95">
        <v>150000</v>
      </c>
      <c r="E10" s="7" t="s">
        <v>184</v>
      </c>
      <c r="F10" s="7" t="s">
        <v>12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4" customFormat="1" ht="24">
      <c r="A11" s="12"/>
      <c r="B11" s="13"/>
      <c r="C11" s="13"/>
      <c r="D11" s="110">
        <f>SUM(D9:D10)</f>
        <v>368400</v>
      </c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" customFormat="1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4" customFormat="1" ht="24">
      <c r="A13" s="12"/>
      <c r="B13" s="13"/>
      <c r="C13" s="13"/>
      <c r="D13" s="14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20" zoomScaleSheetLayoutView="120" zoomScalePageLayoutView="130" workbookViewId="0" topLeftCell="A7">
      <selection activeCell="A1" sqref="A1:R11"/>
    </sheetView>
  </sheetViews>
  <sheetFormatPr defaultColWidth="9.140625" defaultRowHeight="12.75"/>
  <cols>
    <col min="1" max="1" width="6.140625" style="4" customWidth="1"/>
    <col min="2" max="2" width="22.421875" style="4" customWidth="1"/>
    <col min="3" max="3" width="25.57421875" style="2" customWidth="1"/>
    <col min="4" max="4" width="11.421875" style="3" customWidth="1"/>
    <col min="5" max="5" width="11.00390625" style="1" customWidth="1"/>
    <col min="6" max="6" width="13.8515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34</v>
      </c>
    </row>
    <row r="6" ht="24">
      <c r="A6" s="32" t="s">
        <v>166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12" customFormat="1" ht="72">
      <c r="A9" s="7">
        <v>1</v>
      </c>
      <c r="B9" s="25" t="s">
        <v>130</v>
      </c>
      <c r="C9" s="25" t="s">
        <v>139</v>
      </c>
      <c r="D9" s="95">
        <v>246000</v>
      </c>
      <c r="E9" s="7" t="s">
        <v>19</v>
      </c>
      <c r="F9" s="7" t="s">
        <v>12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96">
      <c r="A10" s="7">
        <v>2</v>
      </c>
      <c r="B10" s="25" t="s">
        <v>175</v>
      </c>
      <c r="C10" s="25" t="s">
        <v>176</v>
      </c>
      <c r="D10" s="95">
        <v>10000000</v>
      </c>
      <c r="E10" s="7" t="s">
        <v>19</v>
      </c>
      <c r="F10" s="7" t="s">
        <v>12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72">
      <c r="A11" s="7">
        <v>3</v>
      </c>
      <c r="B11" s="25" t="s">
        <v>177</v>
      </c>
      <c r="C11" s="25" t="s">
        <v>178</v>
      </c>
      <c r="D11" s="95">
        <v>3916800</v>
      </c>
      <c r="E11" s="7" t="s">
        <v>19</v>
      </c>
      <c r="F11" s="7" t="s">
        <v>12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2"/>
      <c r="B12" s="15"/>
      <c r="C12" s="15"/>
      <c r="D12" s="113">
        <f>SUM(D9:D11)</f>
        <v>14162800</v>
      </c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>
      <c r="A13" s="12"/>
      <c r="B13" s="15"/>
      <c r="C13" s="15"/>
      <c r="D13" s="97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4">
      <c r="A14" s="12"/>
      <c r="B14" s="15"/>
      <c r="C14" s="15"/>
      <c r="D14" s="14"/>
      <c r="E14" s="12"/>
      <c r="F14" s="12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120" zoomScaleSheetLayoutView="120" zoomScalePageLayoutView="130" workbookViewId="0" topLeftCell="A1">
      <selection activeCell="A1" sqref="A1:R9"/>
    </sheetView>
  </sheetViews>
  <sheetFormatPr defaultColWidth="9.140625" defaultRowHeight="12.75"/>
  <cols>
    <col min="1" max="1" width="6.28125" style="4" customWidth="1"/>
    <col min="2" max="2" width="23.140625" style="4" customWidth="1"/>
    <col min="3" max="3" width="25.57421875" style="2" customWidth="1"/>
    <col min="4" max="4" width="11.57421875" style="3" customWidth="1"/>
    <col min="5" max="5" width="9.8515625" style="1" customWidth="1"/>
    <col min="6" max="6" width="13.8515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34</v>
      </c>
    </row>
    <row r="6" ht="24">
      <c r="A6" s="32" t="s">
        <v>165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20">
      <c r="A9" s="7">
        <v>1</v>
      </c>
      <c r="B9" s="8" t="s">
        <v>35</v>
      </c>
      <c r="C9" s="25" t="s">
        <v>36</v>
      </c>
      <c r="D9" s="9">
        <v>438000</v>
      </c>
      <c r="E9" s="7" t="s">
        <v>19</v>
      </c>
      <c r="F9" s="7" t="s">
        <v>12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ht="24">
      <c r="D10" s="112">
        <f>SUM(D9)</f>
        <v>438000</v>
      </c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120" zoomScaleSheetLayoutView="120" zoomScalePageLayoutView="130" workbookViewId="0" topLeftCell="A6">
      <selection activeCell="A1" sqref="A1:R9"/>
    </sheetView>
  </sheetViews>
  <sheetFormatPr defaultColWidth="9.140625" defaultRowHeight="12.75"/>
  <cols>
    <col min="1" max="1" width="6.00390625" style="4" customWidth="1"/>
    <col min="2" max="2" width="23.00390625" style="4" customWidth="1"/>
    <col min="3" max="3" width="25.140625" style="2" customWidth="1"/>
    <col min="4" max="4" width="11.140625" style="3" customWidth="1"/>
    <col min="5" max="5" width="11.00390625" style="1" customWidth="1"/>
    <col min="6" max="6" width="13.574218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34</v>
      </c>
    </row>
    <row r="6" ht="24">
      <c r="A6" s="32" t="s">
        <v>193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216">
      <c r="A9" s="7">
        <v>1</v>
      </c>
      <c r="B9" s="8" t="s">
        <v>73</v>
      </c>
      <c r="C9" s="8" t="s">
        <v>74</v>
      </c>
      <c r="D9" s="9">
        <v>100000</v>
      </c>
      <c r="E9" s="7" t="s">
        <v>19</v>
      </c>
      <c r="F9" s="7" t="s">
        <v>12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ht="24">
      <c r="D10" s="112">
        <f>SUM(D9)</f>
        <v>100000</v>
      </c>
    </row>
    <row r="11" spans="1:18" ht="24">
      <c r="A11" s="12"/>
      <c r="B11" s="13"/>
      <c r="C11" s="13"/>
      <c r="D11" s="14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4"/>
  <sheetViews>
    <sheetView view="pageBreakPreview" zoomScale="120" zoomScaleSheetLayoutView="120" zoomScalePageLayoutView="130" workbookViewId="0" topLeftCell="A10">
      <selection activeCell="A1" sqref="A1:R11"/>
    </sheetView>
  </sheetViews>
  <sheetFormatPr defaultColWidth="9.140625" defaultRowHeight="12.75"/>
  <cols>
    <col min="1" max="1" width="6.140625" style="4" customWidth="1"/>
    <col min="2" max="2" width="23.421875" style="4" customWidth="1"/>
    <col min="3" max="3" width="24.57421875" style="2" customWidth="1"/>
    <col min="4" max="4" width="11.421875" style="3" customWidth="1"/>
    <col min="5" max="5" width="11.003906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34</v>
      </c>
    </row>
    <row r="6" ht="24">
      <c r="A6" s="32" t="s">
        <v>164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96">
      <c r="A9" s="7">
        <v>1</v>
      </c>
      <c r="B9" s="8" t="s">
        <v>307</v>
      </c>
      <c r="C9" s="8" t="s">
        <v>308</v>
      </c>
      <c r="D9" s="9">
        <v>45000</v>
      </c>
      <c r="E9" s="7" t="s">
        <v>19</v>
      </c>
      <c r="F9" s="7" t="s">
        <v>129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2" customFormat="1" ht="144">
      <c r="A10" s="7">
        <v>2</v>
      </c>
      <c r="B10" s="25" t="s">
        <v>309</v>
      </c>
      <c r="C10" s="25" t="s">
        <v>310</v>
      </c>
      <c r="D10" s="95">
        <v>30000</v>
      </c>
      <c r="E10" s="7" t="s">
        <v>19</v>
      </c>
      <c r="F10" s="7" t="s">
        <v>12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96">
      <c r="A11" s="7">
        <v>3</v>
      </c>
      <c r="B11" s="25" t="s">
        <v>311</v>
      </c>
      <c r="C11" s="25" t="s">
        <v>312</v>
      </c>
      <c r="D11" s="95">
        <v>20000</v>
      </c>
      <c r="E11" s="7" t="s">
        <v>19</v>
      </c>
      <c r="F11" s="7" t="s">
        <v>131</v>
      </c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ht="24">
      <c r="D12" s="112">
        <f>SUM(D9:D11)</f>
        <v>95000</v>
      </c>
    </row>
    <row r="14" ht="24">
      <c r="D14" s="31"/>
    </row>
  </sheetData>
  <sheetProtection/>
  <mergeCells count="11">
    <mergeCell ref="A7:A8"/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0"/>
  <sheetViews>
    <sheetView view="pageBreakPreview" zoomScale="120" zoomScaleSheetLayoutView="120" zoomScalePageLayoutView="130" workbookViewId="0" topLeftCell="A16">
      <selection activeCell="A17" sqref="A17"/>
    </sheetView>
  </sheetViews>
  <sheetFormatPr defaultColWidth="9.140625" defaultRowHeight="12.75"/>
  <cols>
    <col min="1" max="1" width="6.140625" style="4" customWidth="1"/>
    <col min="2" max="2" width="23.00390625" style="4" customWidth="1"/>
    <col min="3" max="3" width="24.421875" style="2" customWidth="1"/>
    <col min="4" max="4" width="11.421875" style="3" customWidth="1"/>
    <col min="5" max="5" width="11.00390625" style="1" customWidth="1"/>
    <col min="6" max="6" width="14.281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34</v>
      </c>
    </row>
    <row r="6" ht="24">
      <c r="A6" s="32" t="s">
        <v>163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144">
      <c r="A9" s="7">
        <v>1</v>
      </c>
      <c r="B9" s="8" t="s">
        <v>153</v>
      </c>
      <c r="C9" s="8" t="s">
        <v>154</v>
      </c>
      <c r="D9" s="9">
        <v>5000</v>
      </c>
      <c r="E9" s="7" t="s">
        <v>19</v>
      </c>
      <c r="F9" s="7" t="s">
        <v>12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44">
      <c r="A10" s="7">
        <v>2</v>
      </c>
      <c r="B10" s="8" t="s">
        <v>304</v>
      </c>
      <c r="C10" s="8" t="s">
        <v>305</v>
      </c>
      <c r="D10" s="9">
        <v>15000</v>
      </c>
      <c r="E10" s="7" t="s">
        <v>19</v>
      </c>
      <c r="F10" s="7" t="s">
        <v>12</v>
      </c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96">
      <c r="A11" s="7">
        <v>3</v>
      </c>
      <c r="B11" s="8" t="s">
        <v>306</v>
      </c>
      <c r="C11" s="8" t="s">
        <v>44</v>
      </c>
      <c r="D11" s="9">
        <v>10000</v>
      </c>
      <c r="E11" s="7" t="s">
        <v>19</v>
      </c>
      <c r="F11" s="7" t="s">
        <v>12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1" customHeight="1">
      <c r="A13" s="128" t="s">
        <v>202</v>
      </c>
      <c r="B13" s="128" t="s">
        <v>203</v>
      </c>
      <c r="C13" s="123" t="s">
        <v>204</v>
      </c>
      <c r="D13" s="18" t="s">
        <v>17</v>
      </c>
      <c r="E13" s="125" t="s">
        <v>24</v>
      </c>
      <c r="F13" s="123" t="s">
        <v>205</v>
      </c>
      <c r="G13" s="123" t="s">
        <v>125</v>
      </c>
      <c r="H13" s="123"/>
      <c r="I13" s="123"/>
      <c r="J13" s="123" t="s">
        <v>225</v>
      </c>
      <c r="K13" s="123"/>
      <c r="L13" s="123"/>
      <c r="M13" s="123"/>
      <c r="N13" s="123"/>
      <c r="O13" s="123"/>
      <c r="P13" s="123"/>
      <c r="Q13" s="123"/>
      <c r="R13" s="123"/>
    </row>
    <row r="14" spans="1:18" ht="24">
      <c r="A14" s="128"/>
      <c r="B14" s="128"/>
      <c r="C14" s="124"/>
      <c r="D14" s="19" t="s">
        <v>25</v>
      </c>
      <c r="E14" s="125"/>
      <c r="F14" s="123"/>
      <c r="G14" s="6" t="s">
        <v>0</v>
      </c>
      <c r="H14" s="6" t="s">
        <v>1</v>
      </c>
      <c r="I14" s="6" t="s">
        <v>2</v>
      </c>
      <c r="J14" s="6" t="s">
        <v>3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8</v>
      </c>
      <c r="P14" s="6" t="s">
        <v>9</v>
      </c>
      <c r="Q14" s="6" t="s">
        <v>10</v>
      </c>
      <c r="R14" s="6" t="s">
        <v>11</v>
      </c>
    </row>
    <row r="15" spans="1:18" ht="48">
      <c r="A15" s="7">
        <v>4</v>
      </c>
      <c r="B15" s="8" t="s">
        <v>96</v>
      </c>
      <c r="C15" s="25" t="s">
        <v>97</v>
      </c>
      <c r="D15" s="9">
        <v>20000</v>
      </c>
      <c r="E15" s="7" t="s">
        <v>19</v>
      </c>
      <c r="F15" s="7" t="s">
        <v>12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144">
      <c r="A16" s="7">
        <v>5</v>
      </c>
      <c r="B16" s="8" t="s">
        <v>114</v>
      </c>
      <c r="C16" s="8" t="s">
        <v>45</v>
      </c>
      <c r="D16" s="9">
        <v>20000</v>
      </c>
      <c r="E16" s="7" t="s">
        <v>19</v>
      </c>
      <c r="F16" s="7" t="s">
        <v>12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1:18" ht="120">
      <c r="A17" s="7">
        <v>6</v>
      </c>
      <c r="B17" s="8" t="s">
        <v>364</v>
      </c>
      <c r="C17" s="8" t="s">
        <v>365</v>
      </c>
      <c r="D17" s="9">
        <v>30000</v>
      </c>
      <c r="E17" s="7" t="s">
        <v>19</v>
      </c>
      <c r="F17" s="7" t="s">
        <v>12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12"/>
      <c r="B18" s="13"/>
      <c r="C18" s="13"/>
      <c r="D18" s="110">
        <f>SUM(D9:D17)</f>
        <v>100000</v>
      </c>
      <c r="E18" s="12"/>
      <c r="F18" s="12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7"/>
    </row>
    <row r="19" ht="24">
      <c r="D19" s="31"/>
    </row>
    <row r="20" ht="24">
      <c r="D20" s="31"/>
    </row>
  </sheetData>
  <sheetProtection/>
  <mergeCells count="18">
    <mergeCell ref="P1:R1"/>
    <mergeCell ref="A2:R2"/>
    <mergeCell ref="A3:R3"/>
    <mergeCell ref="A4:R4"/>
    <mergeCell ref="A13:A14"/>
    <mergeCell ref="B13:B14"/>
    <mergeCell ref="C13:C14"/>
    <mergeCell ref="E13:E14"/>
    <mergeCell ref="F13:F14"/>
    <mergeCell ref="G13:I13"/>
    <mergeCell ref="J13:R13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1"/>
  <sheetViews>
    <sheetView view="pageBreakPreview" zoomScale="120" zoomScaleSheetLayoutView="120" zoomScalePageLayoutView="130" workbookViewId="0" topLeftCell="A10">
      <selection activeCell="A1" sqref="A1:R10"/>
    </sheetView>
  </sheetViews>
  <sheetFormatPr defaultColWidth="9.140625" defaultRowHeight="12.75"/>
  <cols>
    <col min="1" max="1" width="6.00390625" style="4" customWidth="1"/>
    <col min="2" max="2" width="26.140625" style="4" customWidth="1"/>
    <col min="3" max="3" width="23.57421875" style="2" customWidth="1"/>
    <col min="4" max="4" width="11.421875" style="3" customWidth="1"/>
    <col min="5" max="5" width="11.00390625" style="1" customWidth="1"/>
    <col min="6" max="6" width="13.7109375" style="1" customWidth="1"/>
    <col min="7" max="7" width="4.421875" style="2" bestFit="1" customWidth="1"/>
    <col min="8" max="8" width="4.7109375" style="2" bestFit="1" customWidth="1"/>
    <col min="9" max="9" width="4.28125" style="2" bestFit="1" customWidth="1"/>
    <col min="10" max="10" width="4.57421875" style="2" bestFit="1" customWidth="1"/>
    <col min="11" max="11" width="4.7109375" style="2" bestFit="1" customWidth="1"/>
    <col min="12" max="12" width="4.57421875" style="2" bestFit="1" customWidth="1"/>
    <col min="13" max="13" width="5.140625" style="2" bestFit="1" customWidth="1"/>
    <col min="14" max="14" width="4.7109375" style="2" bestFit="1" customWidth="1"/>
    <col min="15" max="15" width="4.57421875" style="2" bestFit="1" customWidth="1"/>
    <col min="16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4" ht="24">
      <c r="A5" s="32" t="s">
        <v>70</v>
      </c>
      <c r="B5" s="32"/>
      <c r="C5" s="32"/>
      <c r="D5" s="32"/>
    </row>
    <row r="6" ht="24">
      <c r="A6" s="32" t="s">
        <v>162</v>
      </c>
    </row>
    <row r="7" spans="1:18" ht="23.25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44">
      <c r="A9" s="7">
        <v>1</v>
      </c>
      <c r="B9" s="8" t="s">
        <v>113</v>
      </c>
      <c r="C9" s="25" t="s">
        <v>300</v>
      </c>
      <c r="D9" s="9">
        <v>36000</v>
      </c>
      <c r="E9" s="7" t="s">
        <v>53</v>
      </c>
      <c r="F9" s="7" t="s">
        <v>208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168">
      <c r="A10" s="7">
        <v>2</v>
      </c>
      <c r="B10" s="8" t="s">
        <v>301</v>
      </c>
      <c r="C10" s="25" t="s">
        <v>302</v>
      </c>
      <c r="D10" s="9">
        <v>150000</v>
      </c>
      <c r="E10" s="7" t="s">
        <v>303</v>
      </c>
      <c r="F10" s="7" t="s">
        <v>208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ht="24">
      <c r="D11" s="112">
        <f>SUM(D9:D10)</f>
        <v>186000</v>
      </c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76"/>
  <sheetViews>
    <sheetView view="pageBreakPreview" zoomScale="120" zoomScaleSheetLayoutView="120" workbookViewId="0" topLeftCell="A1">
      <selection activeCell="F73" sqref="F73"/>
    </sheetView>
  </sheetViews>
  <sheetFormatPr defaultColWidth="9.140625" defaultRowHeight="12.75"/>
  <cols>
    <col min="1" max="1" width="6.00390625" style="4" customWidth="1"/>
    <col min="2" max="2" width="21.57421875" style="4" customWidth="1"/>
    <col min="3" max="3" width="27.421875" style="2" customWidth="1"/>
    <col min="4" max="4" width="11.28125" style="3" customWidth="1"/>
    <col min="5" max="5" width="10.140625" style="1" customWidth="1"/>
    <col min="6" max="6" width="14.14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70</v>
      </c>
    </row>
    <row r="6" ht="24">
      <c r="A6" s="32" t="s">
        <v>161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92">
      <c r="A9" s="7">
        <v>1</v>
      </c>
      <c r="B9" s="8" t="s">
        <v>138</v>
      </c>
      <c r="C9" s="25" t="s">
        <v>245</v>
      </c>
      <c r="D9" s="9">
        <v>300000</v>
      </c>
      <c r="E9" s="7" t="s">
        <v>72</v>
      </c>
      <c r="F9" s="7" t="s">
        <v>208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168">
      <c r="A10" s="7">
        <v>2</v>
      </c>
      <c r="B10" s="8" t="s">
        <v>246</v>
      </c>
      <c r="C10" s="25" t="s">
        <v>260</v>
      </c>
      <c r="D10" s="9">
        <v>299700</v>
      </c>
      <c r="E10" s="7" t="s">
        <v>49</v>
      </c>
      <c r="F10" s="7" t="s">
        <v>208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ht="24">
      <c r="A11" s="12"/>
      <c r="B11" s="13"/>
      <c r="C11" s="15"/>
      <c r="D11" s="14"/>
      <c r="E11" s="12"/>
      <c r="F11" s="1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ht="24">
      <c r="A12" s="12"/>
      <c r="B12" s="13"/>
      <c r="C12" s="15"/>
      <c r="D12" s="14"/>
      <c r="E12" s="12"/>
      <c r="F12" s="1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8" ht="21" customHeight="1">
      <c r="A13" s="128" t="s">
        <v>202</v>
      </c>
      <c r="B13" s="128" t="s">
        <v>203</v>
      </c>
      <c r="C13" s="123" t="s">
        <v>204</v>
      </c>
      <c r="D13" s="18" t="s">
        <v>17</v>
      </c>
      <c r="E13" s="125" t="s">
        <v>24</v>
      </c>
      <c r="F13" s="123" t="s">
        <v>205</v>
      </c>
      <c r="G13" s="123" t="s">
        <v>125</v>
      </c>
      <c r="H13" s="123"/>
      <c r="I13" s="123"/>
      <c r="J13" s="123" t="s">
        <v>225</v>
      </c>
      <c r="K13" s="123"/>
      <c r="L13" s="123"/>
      <c r="M13" s="123"/>
      <c r="N13" s="123"/>
      <c r="O13" s="123"/>
      <c r="P13" s="123"/>
      <c r="Q13" s="123"/>
      <c r="R13" s="123"/>
    </row>
    <row r="14" spans="1:18" ht="24">
      <c r="A14" s="128"/>
      <c r="B14" s="128"/>
      <c r="C14" s="124"/>
      <c r="D14" s="19" t="s">
        <v>25</v>
      </c>
      <c r="E14" s="125"/>
      <c r="F14" s="123"/>
      <c r="G14" s="6" t="s">
        <v>0</v>
      </c>
      <c r="H14" s="6" t="s">
        <v>1</v>
      </c>
      <c r="I14" s="6" t="s">
        <v>2</v>
      </c>
      <c r="J14" s="6" t="s">
        <v>3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8</v>
      </c>
      <c r="P14" s="6" t="s">
        <v>9</v>
      </c>
      <c r="Q14" s="6" t="s">
        <v>10</v>
      </c>
      <c r="R14" s="6" t="s">
        <v>11</v>
      </c>
    </row>
    <row r="15" spans="1:18" ht="168">
      <c r="A15" s="7">
        <v>3</v>
      </c>
      <c r="B15" s="8" t="s">
        <v>247</v>
      </c>
      <c r="C15" s="25" t="s">
        <v>261</v>
      </c>
      <c r="D15" s="9">
        <v>90600</v>
      </c>
      <c r="E15" s="7" t="s">
        <v>50</v>
      </c>
      <c r="F15" s="7" t="s">
        <v>208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92">
      <c r="A16" s="7">
        <v>4</v>
      </c>
      <c r="B16" s="8" t="s">
        <v>248</v>
      </c>
      <c r="C16" s="25" t="s">
        <v>249</v>
      </c>
      <c r="D16" s="9">
        <v>209400</v>
      </c>
      <c r="E16" s="7" t="s">
        <v>50</v>
      </c>
      <c r="F16" s="7" t="s">
        <v>208</v>
      </c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144">
      <c r="A17" s="7">
        <v>5</v>
      </c>
      <c r="B17" s="8" t="s">
        <v>250</v>
      </c>
      <c r="C17" s="25" t="s">
        <v>251</v>
      </c>
      <c r="D17" s="9">
        <v>80000</v>
      </c>
      <c r="E17" s="7" t="s">
        <v>51</v>
      </c>
      <c r="F17" s="7" t="s">
        <v>208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24">
      <c r="A18" s="12"/>
      <c r="B18" s="13"/>
      <c r="C18" s="15"/>
      <c r="D18" s="14"/>
      <c r="E18" s="12"/>
      <c r="F18" s="12"/>
      <c r="G18" s="13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4">
      <c r="A19" s="12"/>
      <c r="B19" s="13"/>
      <c r="C19" s="15"/>
      <c r="D19" s="14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1" customHeight="1">
      <c r="A20" s="128" t="s">
        <v>202</v>
      </c>
      <c r="B20" s="128" t="s">
        <v>203</v>
      </c>
      <c r="C20" s="123" t="s">
        <v>204</v>
      </c>
      <c r="D20" s="18" t="s">
        <v>17</v>
      </c>
      <c r="E20" s="125" t="s">
        <v>24</v>
      </c>
      <c r="F20" s="123" t="s">
        <v>205</v>
      </c>
      <c r="G20" s="123" t="s">
        <v>125</v>
      </c>
      <c r="H20" s="123"/>
      <c r="I20" s="123"/>
      <c r="J20" s="123" t="s">
        <v>225</v>
      </c>
      <c r="K20" s="123"/>
      <c r="L20" s="123"/>
      <c r="M20" s="123"/>
      <c r="N20" s="123"/>
      <c r="O20" s="123"/>
      <c r="P20" s="123"/>
      <c r="Q20" s="123"/>
      <c r="R20" s="123"/>
    </row>
    <row r="21" spans="1:18" ht="24">
      <c r="A21" s="128"/>
      <c r="B21" s="128"/>
      <c r="C21" s="124"/>
      <c r="D21" s="19" t="s">
        <v>25</v>
      </c>
      <c r="E21" s="125"/>
      <c r="F21" s="123"/>
      <c r="G21" s="6" t="s">
        <v>0</v>
      </c>
      <c r="H21" s="6" t="s">
        <v>1</v>
      </c>
      <c r="I21" s="6" t="s">
        <v>2</v>
      </c>
      <c r="J21" s="6" t="s">
        <v>3</v>
      </c>
      <c r="K21" s="6" t="s">
        <v>4</v>
      </c>
      <c r="L21" s="6" t="s">
        <v>5</v>
      </c>
      <c r="M21" s="6" t="s">
        <v>6</v>
      </c>
      <c r="N21" s="6" t="s">
        <v>7</v>
      </c>
      <c r="O21" s="6" t="s">
        <v>8</v>
      </c>
      <c r="P21" s="6" t="s">
        <v>9</v>
      </c>
      <c r="Q21" s="6" t="s">
        <v>10</v>
      </c>
      <c r="R21" s="6" t="s">
        <v>11</v>
      </c>
    </row>
    <row r="22" spans="1:18" ht="144">
      <c r="A22" s="7">
        <v>6</v>
      </c>
      <c r="B22" s="8" t="s">
        <v>252</v>
      </c>
      <c r="C22" s="25" t="s">
        <v>253</v>
      </c>
      <c r="D22" s="9">
        <v>100000</v>
      </c>
      <c r="E22" s="7" t="s">
        <v>51</v>
      </c>
      <c r="F22" s="7" t="s">
        <v>208</v>
      </c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1:18" ht="144">
      <c r="A23" s="7">
        <v>7</v>
      </c>
      <c r="B23" s="8" t="s">
        <v>254</v>
      </c>
      <c r="C23" s="25" t="s">
        <v>255</v>
      </c>
      <c r="D23" s="9">
        <v>32000</v>
      </c>
      <c r="E23" s="9" t="s">
        <v>51</v>
      </c>
      <c r="F23" s="7" t="s">
        <v>208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1:18" ht="144">
      <c r="A24" s="7">
        <v>8</v>
      </c>
      <c r="B24" s="8" t="s">
        <v>256</v>
      </c>
      <c r="C24" s="25" t="s">
        <v>257</v>
      </c>
      <c r="D24" s="9">
        <v>34400</v>
      </c>
      <c r="E24" s="9" t="s">
        <v>51</v>
      </c>
      <c r="F24" s="7" t="s">
        <v>208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7"/>
    </row>
    <row r="25" spans="1:18" ht="120">
      <c r="A25" s="7">
        <v>9</v>
      </c>
      <c r="B25" s="8" t="s">
        <v>258</v>
      </c>
      <c r="C25" s="25" t="s">
        <v>259</v>
      </c>
      <c r="D25" s="9">
        <v>17800</v>
      </c>
      <c r="E25" s="9" t="s">
        <v>51</v>
      </c>
      <c r="F25" s="7" t="s">
        <v>208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1:18" ht="24">
      <c r="A26" s="12"/>
      <c r="B26" s="13"/>
      <c r="C26" s="15"/>
      <c r="D26" s="14"/>
      <c r="E26" s="14"/>
      <c r="F26" s="12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</row>
    <row r="27" spans="1:18" ht="21" customHeight="1">
      <c r="A27" s="128" t="s">
        <v>202</v>
      </c>
      <c r="B27" s="128" t="s">
        <v>203</v>
      </c>
      <c r="C27" s="123" t="s">
        <v>204</v>
      </c>
      <c r="D27" s="18" t="s">
        <v>17</v>
      </c>
      <c r="E27" s="125" t="s">
        <v>24</v>
      </c>
      <c r="F27" s="123" t="s">
        <v>205</v>
      </c>
      <c r="G27" s="123" t="s">
        <v>125</v>
      </c>
      <c r="H27" s="123"/>
      <c r="I27" s="123"/>
      <c r="J27" s="123" t="s">
        <v>225</v>
      </c>
      <c r="K27" s="123"/>
      <c r="L27" s="123"/>
      <c r="M27" s="123"/>
      <c r="N27" s="123"/>
      <c r="O27" s="123"/>
      <c r="P27" s="123"/>
      <c r="Q27" s="123"/>
      <c r="R27" s="123"/>
    </row>
    <row r="28" spans="1:18" ht="24">
      <c r="A28" s="128"/>
      <c r="B28" s="128"/>
      <c r="C28" s="124"/>
      <c r="D28" s="19" t="s">
        <v>25</v>
      </c>
      <c r="E28" s="125"/>
      <c r="F28" s="123"/>
      <c r="G28" s="6" t="s">
        <v>0</v>
      </c>
      <c r="H28" s="6" t="s">
        <v>1</v>
      </c>
      <c r="I28" s="6" t="s">
        <v>2</v>
      </c>
      <c r="J28" s="6" t="s">
        <v>3</v>
      </c>
      <c r="K28" s="6" t="s">
        <v>4</v>
      </c>
      <c r="L28" s="6" t="s">
        <v>5</v>
      </c>
      <c r="M28" s="6" t="s">
        <v>6</v>
      </c>
      <c r="N28" s="6" t="s">
        <v>7</v>
      </c>
      <c r="O28" s="6" t="s">
        <v>8</v>
      </c>
      <c r="P28" s="6" t="s">
        <v>9</v>
      </c>
      <c r="Q28" s="6" t="s">
        <v>10</v>
      </c>
      <c r="R28" s="6" t="s">
        <v>11</v>
      </c>
    </row>
    <row r="29" spans="1:18" ht="108.75" customHeight="1">
      <c r="A29" s="7">
        <v>10</v>
      </c>
      <c r="B29" s="8" t="s">
        <v>262</v>
      </c>
      <c r="C29" s="25" t="s">
        <v>263</v>
      </c>
      <c r="D29" s="9">
        <v>35800</v>
      </c>
      <c r="E29" s="9" t="s">
        <v>51</v>
      </c>
      <c r="F29" s="7" t="s">
        <v>208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1:18" ht="129.75" customHeight="1">
      <c r="A30" s="7">
        <v>11</v>
      </c>
      <c r="B30" s="8" t="s">
        <v>264</v>
      </c>
      <c r="C30" s="25" t="s">
        <v>265</v>
      </c>
      <c r="D30" s="9">
        <v>300000</v>
      </c>
      <c r="E30" s="7" t="s">
        <v>266</v>
      </c>
      <c r="F30" s="7" t="s">
        <v>208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ht="128.25" customHeight="1">
      <c r="A31" s="7">
        <v>12</v>
      </c>
      <c r="B31" s="8" t="s">
        <v>267</v>
      </c>
      <c r="C31" s="25" t="s">
        <v>268</v>
      </c>
      <c r="D31" s="9">
        <v>300000</v>
      </c>
      <c r="E31" s="7" t="s">
        <v>52</v>
      </c>
      <c r="F31" s="7" t="s">
        <v>208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7"/>
    </row>
    <row r="32" spans="1:18" ht="24">
      <c r="A32" s="12"/>
      <c r="B32" s="13"/>
      <c r="C32" s="15"/>
      <c r="D32" s="14"/>
      <c r="E32" s="12"/>
      <c r="F32" s="12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7"/>
    </row>
    <row r="33" spans="1:18" ht="24">
      <c r="A33" s="12"/>
      <c r="B33" s="13"/>
      <c r="C33" s="15"/>
      <c r="D33" s="14"/>
      <c r="E33" s="12"/>
      <c r="F33" s="12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7"/>
    </row>
    <row r="34" spans="1:18" ht="24">
      <c r="A34" s="12"/>
      <c r="B34" s="13"/>
      <c r="C34" s="15"/>
      <c r="D34" s="14"/>
      <c r="E34" s="12"/>
      <c r="F34" s="12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7"/>
    </row>
    <row r="35" spans="1:18" ht="24">
      <c r="A35" s="12"/>
      <c r="B35" s="13"/>
      <c r="C35" s="15"/>
      <c r="D35" s="14"/>
      <c r="E35" s="12"/>
      <c r="F35" s="12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7"/>
    </row>
    <row r="36" spans="1:18" ht="24">
      <c r="A36" s="12"/>
      <c r="B36" s="13"/>
      <c r="C36" s="15"/>
      <c r="D36" s="14"/>
      <c r="E36" s="12"/>
      <c r="F36" s="12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7"/>
    </row>
    <row r="37" spans="1:18" ht="21" customHeight="1">
      <c r="A37" s="128" t="s">
        <v>202</v>
      </c>
      <c r="B37" s="128" t="s">
        <v>203</v>
      </c>
      <c r="C37" s="123" t="s">
        <v>204</v>
      </c>
      <c r="D37" s="18" t="s">
        <v>17</v>
      </c>
      <c r="E37" s="125" t="s">
        <v>24</v>
      </c>
      <c r="F37" s="123" t="s">
        <v>205</v>
      </c>
      <c r="G37" s="123" t="s">
        <v>125</v>
      </c>
      <c r="H37" s="123"/>
      <c r="I37" s="123"/>
      <c r="J37" s="123" t="s">
        <v>225</v>
      </c>
      <c r="K37" s="123"/>
      <c r="L37" s="123"/>
      <c r="M37" s="123"/>
      <c r="N37" s="123"/>
      <c r="O37" s="123"/>
      <c r="P37" s="123"/>
      <c r="Q37" s="123"/>
      <c r="R37" s="123"/>
    </row>
    <row r="38" spans="1:18" ht="24">
      <c r="A38" s="128"/>
      <c r="B38" s="128"/>
      <c r="C38" s="124"/>
      <c r="D38" s="19" t="s">
        <v>25</v>
      </c>
      <c r="E38" s="125"/>
      <c r="F38" s="123"/>
      <c r="G38" s="6" t="s">
        <v>0</v>
      </c>
      <c r="H38" s="6" t="s">
        <v>1</v>
      </c>
      <c r="I38" s="6" t="s">
        <v>2</v>
      </c>
      <c r="J38" s="6" t="s">
        <v>3</v>
      </c>
      <c r="K38" s="6" t="s">
        <v>4</v>
      </c>
      <c r="L38" s="6" t="s">
        <v>5</v>
      </c>
      <c r="M38" s="6" t="s">
        <v>6</v>
      </c>
      <c r="N38" s="6" t="s">
        <v>7</v>
      </c>
      <c r="O38" s="6" t="s">
        <v>8</v>
      </c>
      <c r="P38" s="6" t="s">
        <v>9</v>
      </c>
      <c r="Q38" s="6" t="s">
        <v>10</v>
      </c>
      <c r="R38" s="6" t="s">
        <v>11</v>
      </c>
    </row>
    <row r="39" spans="1:18" ht="168">
      <c r="A39" s="7">
        <v>13</v>
      </c>
      <c r="B39" s="8" t="s">
        <v>269</v>
      </c>
      <c r="C39" s="25" t="s">
        <v>270</v>
      </c>
      <c r="D39" s="9">
        <v>127500</v>
      </c>
      <c r="E39" s="7" t="s">
        <v>56</v>
      </c>
      <c r="F39" s="7" t="s">
        <v>208</v>
      </c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44">
      <c r="A40" s="7">
        <v>14</v>
      </c>
      <c r="B40" s="8" t="s">
        <v>271</v>
      </c>
      <c r="C40" s="25" t="s">
        <v>272</v>
      </c>
      <c r="D40" s="9">
        <v>54200</v>
      </c>
      <c r="E40" s="7" t="s">
        <v>56</v>
      </c>
      <c r="F40" s="7" t="s">
        <v>208</v>
      </c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1:18" ht="168">
      <c r="A41" s="7">
        <v>15</v>
      </c>
      <c r="B41" s="8" t="s">
        <v>273</v>
      </c>
      <c r="C41" s="25" t="s">
        <v>274</v>
      </c>
      <c r="D41" s="9">
        <v>118300</v>
      </c>
      <c r="E41" s="7" t="s">
        <v>56</v>
      </c>
      <c r="F41" s="7" t="s">
        <v>208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1:18" ht="24">
      <c r="A42" s="12"/>
      <c r="B42" s="13"/>
      <c r="C42" s="15"/>
      <c r="D42" s="14"/>
      <c r="E42" s="12"/>
      <c r="F42" s="12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7"/>
    </row>
    <row r="43" spans="1:18" ht="24">
      <c r="A43" s="12"/>
      <c r="B43" s="13"/>
      <c r="C43" s="15"/>
      <c r="D43" s="14"/>
      <c r="E43" s="12"/>
      <c r="F43" s="12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7"/>
    </row>
    <row r="44" spans="1:18" ht="24">
      <c r="A44" s="12"/>
      <c r="B44" s="13"/>
      <c r="C44" s="15"/>
      <c r="D44" s="14"/>
      <c r="E44" s="12"/>
      <c r="F44" s="12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7"/>
    </row>
    <row r="45" spans="1:18" ht="21" customHeight="1">
      <c r="A45" s="128" t="s">
        <v>202</v>
      </c>
      <c r="B45" s="128" t="s">
        <v>203</v>
      </c>
      <c r="C45" s="123" t="s">
        <v>204</v>
      </c>
      <c r="D45" s="18" t="s">
        <v>17</v>
      </c>
      <c r="E45" s="125" t="s">
        <v>24</v>
      </c>
      <c r="F45" s="123" t="s">
        <v>205</v>
      </c>
      <c r="G45" s="123" t="s">
        <v>125</v>
      </c>
      <c r="H45" s="123"/>
      <c r="I45" s="123"/>
      <c r="J45" s="123" t="s">
        <v>225</v>
      </c>
      <c r="K45" s="123"/>
      <c r="L45" s="123"/>
      <c r="M45" s="123"/>
      <c r="N45" s="123"/>
      <c r="O45" s="123"/>
      <c r="P45" s="123"/>
      <c r="Q45" s="123"/>
      <c r="R45" s="123"/>
    </row>
    <row r="46" spans="1:18" ht="24">
      <c r="A46" s="128"/>
      <c r="B46" s="128"/>
      <c r="C46" s="124"/>
      <c r="D46" s="19" t="s">
        <v>25</v>
      </c>
      <c r="E46" s="125"/>
      <c r="F46" s="123"/>
      <c r="G46" s="6" t="s">
        <v>0</v>
      </c>
      <c r="H46" s="6" t="s">
        <v>1</v>
      </c>
      <c r="I46" s="6" t="s">
        <v>2</v>
      </c>
      <c r="J46" s="6" t="s">
        <v>3</v>
      </c>
      <c r="K46" s="6" t="s">
        <v>4</v>
      </c>
      <c r="L46" s="6" t="s">
        <v>5</v>
      </c>
      <c r="M46" s="6" t="s">
        <v>6</v>
      </c>
      <c r="N46" s="6" t="s">
        <v>7</v>
      </c>
      <c r="O46" s="6" t="s">
        <v>8</v>
      </c>
      <c r="P46" s="6" t="s">
        <v>9</v>
      </c>
      <c r="Q46" s="6" t="s">
        <v>10</v>
      </c>
      <c r="R46" s="6" t="s">
        <v>11</v>
      </c>
    </row>
    <row r="47" spans="1:18" ht="96">
      <c r="A47" s="7">
        <v>16</v>
      </c>
      <c r="B47" s="8" t="s">
        <v>275</v>
      </c>
      <c r="C47" s="25" t="s">
        <v>276</v>
      </c>
      <c r="D47" s="9">
        <v>102300</v>
      </c>
      <c r="E47" s="7" t="s">
        <v>57</v>
      </c>
      <c r="F47" s="7" t="s">
        <v>208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7"/>
    </row>
    <row r="48" spans="1:18" ht="168">
      <c r="A48" s="7">
        <v>17</v>
      </c>
      <c r="B48" s="8" t="s">
        <v>278</v>
      </c>
      <c r="C48" s="25" t="s">
        <v>277</v>
      </c>
      <c r="D48" s="9">
        <v>197700</v>
      </c>
      <c r="E48" s="7" t="s">
        <v>57</v>
      </c>
      <c r="F48" s="7" t="s">
        <v>208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7"/>
    </row>
    <row r="49" spans="1:18" ht="168">
      <c r="A49" s="7">
        <v>18</v>
      </c>
      <c r="B49" s="8" t="s">
        <v>279</v>
      </c>
      <c r="C49" s="25" t="s">
        <v>280</v>
      </c>
      <c r="D49" s="9">
        <v>189200</v>
      </c>
      <c r="E49" s="7" t="s">
        <v>54</v>
      </c>
      <c r="F49" s="7" t="s">
        <v>208</v>
      </c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24">
      <c r="A50" s="12"/>
      <c r="B50" s="13"/>
      <c r="C50" s="15"/>
      <c r="D50" s="14"/>
      <c r="E50" s="12"/>
      <c r="F50" s="12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7"/>
    </row>
    <row r="51" spans="1:18" ht="24">
      <c r="A51" s="12"/>
      <c r="B51" s="13"/>
      <c r="C51" s="15"/>
      <c r="D51" s="14"/>
      <c r="E51" s="12"/>
      <c r="F51" s="12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7"/>
    </row>
    <row r="52" spans="1:18" ht="24">
      <c r="A52" s="12"/>
      <c r="B52" s="13"/>
      <c r="C52" s="15"/>
      <c r="D52" s="14"/>
      <c r="E52" s="12"/>
      <c r="F52" s="12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7"/>
    </row>
    <row r="53" spans="1:18" ht="24">
      <c r="A53" s="12"/>
      <c r="B53" s="13"/>
      <c r="C53" s="15"/>
      <c r="D53" s="14"/>
      <c r="E53" s="12"/>
      <c r="F53" s="12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7"/>
    </row>
    <row r="54" spans="1:18" ht="24">
      <c r="A54" s="12"/>
      <c r="B54" s="13"/>
      <c r="C54" s="15"/>
      <c r="D54" s="14"/>
      <c r="E54" s="12"/>
      <c r="F54" s="12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7"/>
    </row>
    <row r="55" spans="1:18" ht="21" customHeight="1">
      <c r="A55" s="128" t="s">
        <v>202</v>
      </c>
      <c r="B55" s="128" t="s">
        <v>203</v>
      </c>
      <c r="C55" s="123" t="s">
        <v>204</v>
      </c>
      <c r="D55" s="18" t="s">
        <v>17</v>
      </c>
      <c r="E55" s="125" t="s">
        <v>24</v>
      </c>
      <c r="F55" s="123" t="s">
        <v>205</v>
      </c>
      <c r="G55" s="123" t="s">
        <v>125</v>
      </c>
      <c r="H55" s="123"/>
      <c r="I55" s="123"/>
      <c r="J55" s="123" t="s">
        <v>225</v>
      </c>
      <c r="K55" s="123"/>
      <c r="L55" s="123"/>
      <c r="M55" s="123"/>
      <c r="N55" s="123"/>
      <c r="O55" s="123"/>
      <c r="P55" s="123"/>
      <c r="Q55" s="123"/>
      <c r="R55" s="123"/>
    </row>
    <row r="56" spans="1:18" ht="24">
      <c r="A56" s="128"/>
      <c r="B56" s="128"/>
      <c r="C56" s="124"/>
      <c r="D56" s="19" t="s">
        <v>25</v>
      </c>
      <c r="E56" s="125"/>
      <c r="F56" s="123"/>
      <c r="G56" s="6" t="s">
        <v>0</v>
      </c>
      <c r="H56" s="6" t="s">
        <v>1</v>
      </c>
      <c r="I56" s="6" t="s">
        <v>2</v>
      </c>
      <c r="J56" s="6" t="s">
        <v>3</v>
      </c>
      <c r="K56" s="6" t="s">
        <v>4</v>
      </c>
      <c r="L56" s="6" t="s">
        <v>5</v>
      </c>
      <c r="M56" s="6" t="s">
        <v>6</v>
      </c>
      <c r="N56" s="6" t="s">
        <v>7</v>
      </c>
      <c r="O56" s="6" t="s">
        <v>8</v>
      </c>
      <c r="P56" s="6" t="s">
        <v>9</v>
      </c>
      <c r="Q56" s="6" t="s">
        <v>10</v>
      </c>
      <c r="R56" s="6" t="s">
        <v>11</v>
      </c>
    </row>
    <row r="57" spans="1:18" ht="144">
      <c r="A57" s="7">
        <v>19</v>
      </c>
      <c r="B57" s="8" t="s">
        <v>281</v>
      </c>
      <c r="C57" s="25" t="s">
        <v>282</v>
      </c>
      <c r="D57" s="9">
        <v>87400</v>
      </c>
      <c r="E57" s="7" t="s">
        <v>54</v>
      </c>
      <c r="F57" s="7" t="s">
        <v>208</v>
      </c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7"/>
    </row>
    <row r="58" spans="1:18" ht="144">
      <c r="A58" s="7">
        <v>20</v>
      </c>
      <c r="B58" s="8" t="s">
        <v>283</v>
      </c>
      <c r="C58" s="25" t="s">
        <v>284</v>
      </c>
      <c r="D58" s="9">
        <v>22700</v>
      </c>
      <c r="E58" s="7" t="s">
        <v>54</v>
      </c>
      <c r="F58" s="7" t="s">
        <v>208</v>
      </c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7"/>
    </row>
    <row r="59" spans="1:18" ht="144">
      <c r="A59" s="7">
        <v>21</v>
      </c>
      <c r="B59" s="8" t="s">
        <v>285</v>
      </c>
      <c r="C59" s="25" t="s">
        <v>286</v>
      </c>
      <c r="D59" s="9">
        <v>216800</v>
      </c>
      <c r="E59" s="7" t="s">
        <v>71</v>
      </c>
      <c r="F59" s="7" t="s">
        <v>208</v>
      </c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7"/>
    </row>
    <row r="60" spans="1:18" ht="96">
      <c r="A60" s="7">
        <v>22</v>
      </c>
      <c r="B60" s="8" t="s">
        <v>287</v>
      </c>
      <c r="C60" s="25" t="s">
        <v>288</v>
      </c>
      <c r="D60" s="9">
        <v>83200</v>
      </c>
      <c r="E60" s="7" t="s">
        <v>71</v>
      </c>
      <c r="F60" s="7" t="s">
        <v>208</v>
      </c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7"/>
    </row>
    <row r="61" spans="1:18" ht="24">
      <c r="A61" s="12"/>
      <c r="B61" s="13"/>
      <c r="C61" s="15"/>
      <c r="D61" s="14"/>
      <c r="E61" s="12"/>
      <c r="F61" s="12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7"/>
    </row>
    <row r="62" spans="1:18" ht="21" customHeight="1">
      <c r="A62" s="128" t="s">
        <v>202</v>
      </c>
      <c r="B62" s="128" t="s">
        <v>203</v>
      </c>
      <c r="C62" s="123" t="s">
        <v>204</v>
      </c>
      <c r="D62" s="18" t="s">
        <v>17</v>
      </c>
      <c r="E62" s="125" t="s">
        <v>24</v>
      </c>
      <c r="F62" s="123" t="s">
        <v>205</v>
      </c>
      <c r="G62" s="123" t="s">
        <v>125</v>
      </c>
      <c r="H62" s="123"/>
      <c r="I62" s="123"/>
      <c r="J62" s="123" t="s">
        <v>225</v>
      </c>
      <c r="K62" s="123"/>
      <c r="L62" s="123"/>
      <c r="M62" s="123"/>
      <c r="N62" s="123"/>
      <c r="O62" s="123"/>
      <c r="P62" s="123"/>
      <c r="Q62" s="123"/>
      <c r="R62" s="123"/>
    </row>
    <row r="63" spans="1:18" ht="24">
      <c r="A63" s="128"/>
      <c r="B63" s="128"/>
      <c r="C63" s="124"/>
      <c r="D63" s="19" t="s">
        <v>25</v>
      </c>
      <c r="E63" s="125"/>
      <c r="F63" s="123"/>
      <c r="G63" s="6" t="s">
        <v>0</v>
      </c>
      <c r="H63" s="6" t="s">
        <v>1</v>
      </c>
      <c r="I63" s="6" t="s">
        <v>2</v>
      </c>
      <c r="J63" s="6" t="s">
        <v>3</v>
      </c>
      <c r="K63" s="6" t="s">
        <v>4</v>
      </c>
      <c r="L63" s="6" t="s">
        <v>5</v>
      </c>
      <c r="M63" s="6" t="s">
        <v>6</v>
      </c>
      <c r="N63" s="6" t="s">
        <v>7</v>
      </c>
      <c r="O63" s="6" t="s">
        <v>8</v>
      </c>
      <c r="P63" s="6" t="s">
        <v>9</v>
      </c>
      <c r="Q63" s="6" t="s">
        <v>10</v>
      </c>
      <c r="R63" s="6" t="s">
        <v>11</v>
      </c>
    </row>
    <row r="64" spans="1:18" ht="144">
      <c r="A64" s="7">
        <v>23</v>
      </c>
      <c r="B64" s="8" t="s">
        <v>289</v>
      </c>
      <c r="C64" s="25" t="s">
        <v>290</v>
      </c>
      <c r="D64" s="9">
        <v>104000</v>
      </c>
      <c r="E64" s="7" t="s">
        <v>53</v>
      </c>
      <c r="F64" s="7" t="s">
        <v>208</v>
      </c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68">
      <c r="A65" s="7">
        <v>24</v>
      </c>
      <c r="B65" s="8" t="s">
        <v>291</v>
      </c>
      <c r="C65" s="25" t="s">
        <v>292</v>
      </c>
      <c r="D65" s="9">
        <v>160000</v>
      </c>
      <c r="E65" s="7" t="s">
        <v>53</v>
      </c>
      <c r="F65" s="7" t="s">
        <v>208</v>
      </c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7"/>
    </row>
    <row r="66" spans="1:18" ht="144">
      <c r="A66" s="7">
        <v>25</v>
      </c>
      <c r="B66" s="8" t="s">
        <v>293</v>
      </c>
      <c r="C66" s="25" t="s">
        <v>294</v>
      </c>
      <c r="D66" s="9">
        <v>135500</v>
      </c>
      <c r="E66" s="7" t="s">
        <v>55</v>
      </c>
      <c r="F66" s="7" t="s">
        <v>208</v>
      </c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7"/>
    </row>
    <row r="67" spans="1:18" ht="24">
      <c r="A67" s="12"/>
      <c r="B67" s="13"/>
      <c r="C67" s="15"/>
      <c r="D67" s="14"/>
      <c r="E67" s="12"/>
      <c r="F67" s="12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7"/>
    </row>
    <row r="68" spans="1:18" ht="24">
      <c r="A68" s="12"/>
      <c r="B68" s="13"/>
      <c r="C68" s="15"/>
      <c r="D68" s="14"/>
      <c r="E68" s="12"/>
      <c r="F68" s="12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7"/>
    </row>
    <row r="69" spans="1:18" ht="24">
      <c r="A69" s="12"/>
      <c r="B69" s="13"/>
      <c r="C69" s="15"/>
      <c r="D69" s="14"/>
      <c r="E69" s="12"/>
      <c r="F69" s="12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7"/>
    </row>
    <row r="70" spans="1:18" ht="24">
      <c r="A70" s="12"/>
      <c r="B70" s="13"/>
      <c r="C70" s="15"/>
      <c r="D70" s="14"/>
      <c r="E70" s="12"/>
      <c r="F70" s="12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7"/>
    </row>
    <row r="71" spans="1:18" ht="21" customHeight="1">
      <c r="A71" s="128" t="s">
        <v>202</v>
      </c>
      <c r="B71" s="128" t="s">
        <v>203</v>
      </c>
      <c r="C71" s="123" t="s">
        <v>204</v>
      </c>
      <c r="D71" s="18" t="s">
        <v>17</v>
      </c>
      <c r="E71" s="125" t="s">
        <v>24</v>
      </c>
      <c r="F71" s="123" t="s">
        <v>205</v>
      </c>
      <c r="G71" s="123" t="s">
        <v>125</v>
      </c>
      <c r="H71" s="123"/>
      <c r="I71" s="123"/>
      <c r="J71" s="123" t="s">
        <v>225</v>
      </c>
      <c r="K71" s="123"/>
      <c r="L71" s="123"/>
      <c r="M71" s="123"/>
      <c r="N71" s="123"/>
      <c r="O71" s="123"/>
      <c r="P71" s="123"/>
      <c r="Q71" s="123"/>
      <c r="R71" s="123"/>
    </row>
    <row r="72" spans="1:18" ht="24">
      <c r="A72" s="128"/>
      <c r="B72" s="128"/>
      <c r="C72" s="124"/>
      <c r="D72" s="19" t="s">
        <v>25</v>
      </c>
      <c r="E72" s="125"/>
      <c r="F72" s="123"/>
      <c r="G72" s="6" t="s">
        <v>0</v>
      </c>
      <c r="H72" s="6" t="s">
        <v>1</v>
      </c>
      <c r="I72" s="6" t="s">
        <v>2</v>
      </c>
      <c r="J72" s="6" t="s">
        <v>3</v>
      </c>
      <c r="K72" s="6" t="s">
        <v>4</v>
      </c>
      <c r="L72" s="6" t="s">
        <v>5</v>
      </c>
      <c r="M72" s="6" t="s">
        <v>6</v>
      </c>
      <c r="N72" s="6" t="s">
        <v>7</v>
      </c>
      <c r="O72" s="6" t="s">
        <v>8</v>
      </c>
      <c r="P72" s="6" t="s">
        <v>9</v>
      </c>
      <c r="Q72" s="6" t="s">
        <v>10</v>
      </c>
      <c r="R72" s="6" t="s">
        <v>11</v>
      </c>
    </row>
    <row r="73" spans="1:18" ht="144">
      <c r="A73" s="7">
        <v>26</v>
      </c>
      <c r="B73" s="8" t="s">
        <v>295</v>
      </c>
      <c r="C73" s="25" t="s">
        <v>296</v>
      </c>
      <c r="D73" s="9">
        <v>158000</v>
      </c>
      <c r="E73" s="7" t="s">
        <v>55</v>
      </c>
      <c r="F73" s="7" t="s">
        <v>208</v>
      </c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7"/>
    </row>
    <row r="74" spans="1:18" ht="144">
      <c r="A74" s="7">
        <v>27</v>
      </c>
      <c r="B74" s="8" t="s">
        <v>297</v>
      </c>
      <c r="C74" s="25" t="s">
        <v>298</v>
      </c>
      <c r="D74" s="9">
        <v>300000</v>
      </c>
      <c r="E74" s="7" t="s">
        <v>299</v>
      </c>
      <c r="F74" s="7" t="s">
        <v>208</v>
      </c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7"/>
    </row>
    <row r="75" ht="24">
      <c r="D75" s="112">
        <f>SUM(D9:D74)</f>
        <v>3856500</v>
      </c>
    </row>
    <row r="76" ht="24">
      <c r="D76" s="31"/>
    </row>
  </sheetData>
  <sheetProtection/>
  <mergeCells count="67">
    <mergeCell ref="P1:R1"/>
    <mergeCell ref="A2:R2"/>
    <mergeCell ref="A3:R3"/>
    <mergeCell ref="A4:R4"/>
    <mergeCell ref="J7:R7"/>
    <mergeCell ref="G20:I20"/>
    <mergeCell ref="J20:R20"/>
    <mergeCell ref="J13:R13"/>
    <mergeCell ref="C62:C63"/>
    <mergeCell ref="E62:E63"/>
    <mergeCell ref="F62:F63"/>
    <mergeCell ref="G45:I45"/>
    <mergeCell ref="J27:R27"/>
    <mergeCell ref="A7:A8"/>
    <mergeCell ref="B7:B8"/>
    <mergeCell ref="C7:C8"/>
    <mergeCell ref="E7:E8"/>
    <mergeCell ref="F7:F8"/>
    <mergeCell ref="G7:I7"/>
    <mergeCell ref="G27:I27"/>
    <mergeCell ref="A13:A14"/>
    <mergeCell ref="B13:B14"/>
    <mergeCell ref="C13:C14"/>
    <mergeCell ref="E13:E14"/>
    <mergeCell ref="F13:F14"/>
    <mergeCell ref="G13:I13"/>
    <mergeCell ref="C20:C21"/>
    <mergeCell ref="E20:E21"/>
    <mergeCell ref="F20:F21"/>
    <mergeCell ref="J45:R45"/>
    <mergeCell ref="A20:A21"/>
    <mergeCell ref="B20:B21"/>
    <mergeCell ref="G37:I37"/>
    <mergeCell ref="J37:R37"/>
    <mergeCell ref="A27:A28"/>
    <mergeCell ref="B27:B28"/>
    <mergeCell ref="C27:C28"/>
    <mergeCell ref="E27:E28"/>
    <mergeCell ref="F27:F28"/>
    <mergeCell ref="A37:A38"/>
    <mergeCell ref="B37:B38"/>
    <mergeCell ref="C37:C38"/>
    <mergeCell ref="E37:E38"/>
    <mergeCell ref="F37:F38"/>
    <mergeCell ref="C55:C56"/>
    <mergeCell ref="E55:E56"/>
    <mergeCell ref="F55:F56"/>
    <mergeCell ref="J71:R71"/>
    <mergeCell ref="A55:A56"/>
    <mergeCell ref="B55:B56"/>
    <mergeCell ref="A71:A72"/>
    <mergeCell ref="B71:B72"/>
    <mergeCell ref="J55:R55"/>
    <mergeCell ref="G62:I62"/>
    <mergeCell ref="J62:R62"/>
    <mergeCell ref="A62:A63"/>
    <mergeCell ref="B62:B63"/>
    <mergeCell ref="C71:C72"/>
    <mergeCell ref="E71:E72"/>
    <mergeCell ref="F71:F72"/>
    <mergeCell ref="G71:I71"/>
    <mergeCell ref="G55:I55"/>
    <mergeCell ref="A45:A46"/>
    <mergeCell ref="B45:B46"/>
    <mergeCell ref="C45:C46"/>
    <mergeCell ref="E45:E46"/>
    <mergeCell ref="F45:F46"/>
  </mergeCells>
  <printOptions/>
  <pageMargins left="0.1968503937007874" right="0.1968503937007874" top="0.7874015748031497" bottom="0.39" header="0.31496062992125984" footer="0.3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"/>
  <sheetViews>
    <sheetView view="pageBreakPreview" zoomScale="120" zoomScaleSheetLayoutView="120" zoomScalePageLayoutView="130" workbookViewId="0" topLeftCell="A1">
      <selection activeCell="A1" sqref="A1:R9"/>
    </sheetView>
  </sheetViews>
  <sheetFormatPr defaultColWidth="9.140625" defaultRowHeight="12.75"/>
  <cols>
    <col min="1" max="1" width="6.140625" style="4" customWidth="1"/>
    <col min="2" max="2" width="25.00390625" style="4" customWidth="1"/>
    <col min="3" max="3" width="23.8515625" style="2" customWidth="1"/>
    <col min="4" max="4" width="11.421875" style="3" customWidth="1"/>
    <col min="5" max="5" width="9.85156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68</v>
      </c>
    </row>
    <row r="6" ht="24">
      <c r="A6" s="32" t="s">
        <v>160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72">
      <c r="A9" s="7">
        <v>1</v>
      </c>
      <c r="B9" s="8" t="s">
        <v>128</v>
      </c>
      <c r="C9" s="25" t="s">
        <v>244</v>
      </c>
      <c r="D9" s="9">
        <v>115500</v>
      </c>
      <c r="E9" s="7" t="s">
        <v>19</v>
      </c>
      <c r="F9" s="7" t="s">
        <v>207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ht="24">
      <c r="D10" s="112">
        <f>SUM(D9)</f>
        <v>115500</v>
      </c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1"/>
  <sheetViews>
    <sheetView view="pageBreakPreview" zoomScale="120" zoomScaleSheetLayoutView="120" zoomScalePageLayoutView="130" workbookViewId="0" topLeftCell="A17">
      <selection activeCell="A1" sqref="A1:R19"/>
    </sheetView>
  </sheetViews>
  <sheetFormatPr defaultColWidth="9.140625" defaultRowHeight="12.75"/>
  <cols>
    <col min="1" max="1" width="6.00390625" style="4" customWidth="1"/>
    <col min="2" max="2" width="24.00390625" style="4" customWidth="1"/>
    <col min="3" max="3" width="23.8515625" style="2" customWidth="1"/>
    <col min="4" max="4" width="11.7109375" style="3" customWidth="1"/>
    <col min="5" max="5" width="11.003906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3" ht="24">
      <c r="A5" s="32" t="s">
        <v>68</v>
      </c>
      <c r="B5" s="32"/>
      <c r="C5" s="33"/>
    </row>
    <row r="6" spans="1:3" ht="24">
      <c r="A6" s="32" t="s">
        <v>159</v>
      </c>
      <c r="B6" s="32"/>
      <c r="C6" s="33"/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72">
      <c r="A9" s="7">
        <v>1</v>
      </c>
      <c r="B9" s="8" t="s">
        <v>237</v>
      </c>
      <c r="C9" s="25" t="s">
        <v>238</v>
      </c>
      <c r="D9" s="9">
        <v>20000</v>
      </c>
      <c r="E9" s="7" t="s">
        <v>19</v>
      </c>
      <c r="F9" s="7" t="s">
        <v>207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72">
      <c r="A10" s="7">
        <v>2</v>
      </c>
      <c r="B10" s="8" t="s">
        <v>88</v>
      </c>
      <c r="C10" s="25" t="s">
        <v>239</v>
      </c>
      <c r="D10" s="9">
        <v>5000</v>
      </c>
      <c r="E10" s="7" t="s">
        <v>19</v>
      </c>
      <c r="F10" s="7" t="s">
        <v>207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ht="72">
      <c r="A11" s="7">
        <v>3</v>
      </c>
      <c r="B11" s="8" t="s">
        <v>91</v>
      </c>
      <c r="C11" s="8" t="s">
        <v>92</v>
      </c>
      <c r="D11" s="9">
        <v>60000</v>
      </c>
      <c r="E11" s="7" t="s">
        <v>19</v>
      </c>
      <c r="F11" s="7" t="s">
        <v>207</v>
      </c>
      <c r="G11" s="30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4" customFormat="1" ht="120">
      <c r="A12" s="7">
        <v>4</v>
      </c>
      <c r="B12" s="8" t="s">
        <v>240</v>
      </c>
      <c r="C12" s="25" t="s">
        <v>241</v>
      </c>
      <c r="D12" s="9">
        <v>40000</v>
      </c>
      <c r="E12" s="7" t="s">
        <v>19</v>
      </c>
      <c r="F12" s="7" t="s">
        <v>207</v>
      </c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7"/>
    </row>
    <row r="13" spans="1:18" ht="72">
      <c r="A13" s="7">
        <v>5</v>
      </c>
      <c r="B13" s="8" t="s">
        <v>69</v>
      </c>
      <c r="C13" s="25" t="s">
        <v>242</v>
      </c>
      <c r="D13" s="9">
        <v>15000</v>
      </c>
      <c r="E13" s="7" t="s">
        <v>19</v>
      </c>
      <c r="F13" s="7" t="s">
        <v>207</v>
      </c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18" s="4" customFormat="1" ht="21" customHeight="1">
      <c r="A14" s="128" t="s">
        <v>202</v>
      </c>
      <c r="B14" s="128" t="s">
        <v>203</v>
      </c>
      <c r="C14" s="123" t="s">
        <v>204</v>
      </c>
      <c r="D14" s="18" t="s">
        <v>17</v>
      </c>
      <c r="E14" s="125" t="s">
        <v>24</v>
      </c>
      <c r="F14" s="123" t="s">
        <v>205</v>
      </c>
      <c r="G14" s="123" t="s">
        <v>125</v>
      </c>
      <c r="H14" s="123"/>
      <c r="I14" s="123"/>
      <c r="J14" s="123" t="s">
        <v>225</v>
      </c>
      <c r="K14" s="123"/>
      <c r="L14" s="123"/>
      <c r="M14" s="123"/>
      <c r="N14" s="123"/>
      <c r="O14" s="123"/>
      <c r="P14" s="123"/>
      <c r="Q14" s="123"/>
      <c r="R14" s="123"/>
    </row>
    <row r="15" spans="1:18" s="4" customFormat="1" ht="24">
      <c r="A15" s="128"/>
      <c r="B15" s="128"/>
      <c r="C15" s="124"/>
      <c r="D15" s="19" t="s">
        <v>25</v>
      </c>
      <c r="E15" s="125"/>
      <c r="F15" s="123"/>
      <c r="G15" s="6" t="s">
        <v>0</v>
      </c>
      <c r="H15" s="6" t="s">
        <v>1</v>
      </c>
      <c r="I15" s="6" t="s">
        <v>2</v>
      </c>
      <c r="J15" s="6" t="s">
        <v>3</v>
      </c>
      <c r="K15" s="6" t="s">
        <v>4</v>
      </c>
      <c r="L15" s="6" t="s">
        <v>5</v>
      </c>
      <c r="M15" s="6" t="s">
        <v>6</v>
      </c>
      <c r="N15" s="6" t="s">
        <v>7</v>
      </c>
      <c r="O15" s="6" t="s">
        <v>8</v>
      </c>
      <c r="P15" s="6" t="s">
        <v>9</v>
      </c>
      <c r="Q15" s="6" t="s">
        <v>10</v>
      </c>
      <c r="R15" s="6" t="s">
        <v>11</v>
      </c>
    </row>
    <row r="16" spans="1:18" ht="192">
      <c r="A16" s="7">
        <v>6</v>
      </c>
      <c r="B16" s="25" t="s">
        <v>127</v>
      </c>
      <c r="C16" s="25" t="s">
        <v>137</v>
      </c>
      <c r="D16" s="9">
        <v>100000</v>
      </c>
      <c r="E16" s="7" t="s">
        <v>19</v>
      </c>
      <c r="F16" s="7" t="s">
        <v>207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1:18" ht="72">
      <c r="A17" s="7">
        <v>7</v>
      </c>
      <c r="B17" s="8" t="s">
        <v>93</v>
      </c>
      <c r="C17" s="8" t="s">
        <v>94</v>
      </c>
      <c r="D17" s="9">
        <v>10000</v>
      </c>
      <c r="E17" s="7" t="s">
        <v>19</v>
      </c>
      <c r="F17" s="7" t="s">
        <v>207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72">
      <c r="A18" s="7">
        <v>8</v>
      </c>
      <c r="B18" s="8" t="s">
        <v>89</v>
      </c>
      <c r="C18" s="8" t="s">
        <v>90</v>
      </c>
      <c r="D18" s="9">
        <v>10000</v>
      </c>
      <c r="E18" s="7" t="s">
        <v>19</v>
      </c>
      <c r="F18" s="7" t="s">
        <v>207</v>
      </c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7"/>
    </row>
    <row r="19" spans="1:18" s="4" customFormat="1" ht="144">
      <c r="A19" s="7">
        <v>9</v>
      </c>
      <c r="B19" s="8" t="s">
        <v>112</v>
      </c>
      <c r="C19" s="8" t="s">
        <v>243</v>
      </c>
      <c r="D19" s="9">
        <v>3000</v>
      </c>
      <c r="E19" s="7" t="s">
        <v>19</v>
      </c>
      <c r="F19" s="7" t="s">
        <v>207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ht="24">
      <c r="D20" s="112">
        <f>SUM(D9:D19)</f>
        <v>263000</v>
      </c>
    </row>
    <row r="21" ht="24">
      <c r="D21" s="31"/>
    </row>
  </sheetData>
  <sheetProtection/>
  <mergeCells count="18">
    <mergeCell ref="P1:R1"/>
    <mergeCell ref="A2:R2"/>
    <mergeCell ref="A3:R3"/>
    <mergeCell ref="A4:R4"/>
    <mergeCell ref="A14:A15"/>
    <mergeCell ref="B14:B15"/>
    <mergeCell ref="C14:C15"/>
    <mergeCell ref="E14:E15"/>
    <mergeCell ref="F14:F15"/>
    <mergeCell ref="G14:I14"/>
    <mergeCell ref="J14:R1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120" zoomScaleSheetLayoutView="120" zoomScalePageLayoutView="130" workbookViewId="0" topLeftCell="A1">
      <selection activeCell="F7" sqref="F7:F8"/>
    </sheetView>
  </sheetViews>
  <sheetFormatPr defaultColWidth="9.140625" defaultRowHeight="12.75"/>
  <cols>
    <col min="1" max="1" width="6.00390625" style="4" customWidth="1"/>
    <col min="2" max="2" width="24.00390625" style="4" customWidth="1"/>
    <col min="3" max="3" width="25.28125" style="2" customWidth="1"/>
    <col min="4" max="4" width="11.140625" style="3" customWidth="1"/>
    <col min="5" max="5" width="10.28125" style="1" customWidth="1"/>
    <col min="6" max="6" width="13.71093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37</v>
      </c>
    </row>
    <row r="6" ht="24">
      <c r="A6" s="32" t="s">
        <v>227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96">
      <c r="A9" s="7">
        <v>1</v>
      </c>
      <c r="B9" s="94" t="s">
        <v>228</v>
      </c>
      <c r="C9" s="8" t="s">
        <v>230</v>
      </c>
      <c r="D9" s="9">
        <v>60000</v>
      </c>
      <c r="E9" s="7" t="s">
        <v>229</v>
      </c>
      <c r="F9" s="7" t="s">
        <v>208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24">
      <c r="A10" s="12"/>
      <c r="B10" s="13"/>
      <c r="C10" s="13"/>
      <c r="D10" s="110">
        <f>SUM(D9:D9)</f>
        <v>60000</v>
      </c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4" customFormat="1" ht="24">
      <c r="A11" s="12"/>
      <c r="B11" s="13"/>
      <c r="C11" s="13"/>
      <c r="D11" s="14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" customFormat="1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sheetProtection/>
  <mergeCells count="11">
    <mergeCell ref="E7:E8"/>
    <mergeCell ref="F7:F8"/>
    <mergeCell ref="G7:I7"/>
    <mergeCell ref="J7:R7"/>
    <mergeCell ref="P1:R1"/>
    <mergeCell ref="A2:R2"/>
    <mergeCell ref="A3:R3"/>
    <mergeCell ref="A4:R4"/>
    <mergeCell ref="A7:A8"/>
    <mergeCell ref="B7:B8"/>
    <mergeCell ref="C7:C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120" zoomScaleSheetLayoutView="120" zoomScalePageLayoutView="130" workbookViewId="0" topLeftCell="A9">
      <selection activeCell="A1" sqref="A1:R10"/>
    </sheetView>
  </sheetViews>
  <sheetFormatPr defaultColWidth="9.140625" defaultRowHeight="12.75"/>
  <cols>
    <col min="1" max="1" width="6.00390625" style="4" customWidth="1"/>
    <col min="2" max="2" width="23.7109375" style="4" customWidth="1"/>
    <col min="3" max="3" width="25.57421875" style="2" customWidth="1"/>
    <col min="4" max="4" width="11.140625" style="3" customWidth="1"/>
    <col min="5" max="5" width="10.28125" style="1" customWidth="1"/>
    <col min="6" max="6" width="13.574218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366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144">
      <c r="A9" s="7">
        <v>1</v>
      </c>
      <c r="B9" s="25" t="s">
        <v>119</v>
      </c>
      <c r="C9" s="25" t="s">
        <v>102</v>
      </c>
      <c r="D9" s="95">
        <v>60000</v>
      </c>
      <c r="E9" s="7" t="s">
        <v>104</v>
      </c>
      <c r="F9" s="7" t="s">
        <v>12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144">
      <c r="A10" s="7">
        <v>2</v>
      </c>
      <c r="B10" s="25" t="s">
        <v>120</v>
      </c>
      <c r="C10" s="25" t="s">
        <v>103</v>
      </c>
      <c r="D10" s="95">
        <v>60000</v>
      </c>
      <c r="E10" s="7" t="s">
        <v>54</v>
      </c>
      <c r="F10" s="7" t="s">
        <v>12</v>
      </c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</row>
    <row r="11" spans="1:18" s="4" customFormat="1" ht="24">
      <c r="A11" s="12"/>
      <c r="B11" s="13"/>
      <c r="C11" s="13"/>
      <c r="D11" s="110">
        <f>SUM(D9:D10)</f>
        <v>120000</v>
      </c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" customFormat="1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4" customFormat="1" ht="24">
      <c r="A13" s="12"/>
      <c r="B13" s="13"/>
      <c r="C13" s="13"/>
      <c r="D13" s="14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="120" zoomScaleSheetLayoutView="120" zoomScalePageLayoutView="130" workbookViewId="0" topLeftCell="A19">
      <selection activeCell="H24" sqref="H24"/>
    </sheetView>
  </sheetViews>
  <sheetFormatPr defaultColWidth="9.140625" defaultRowHeight="12.75"/>
  <cols>
    <col min="1" max="1" width="6.28125" style="4" customWidth="1"/>
    <col min="2" max="2" width="24.57421875" style="4" customWidth="1"/>
    <col min="3" max="3" width="23.421875" style="2" customWidth="1"/>
    <col min="4" max="4" width="11.28125" style="3" customWidth="1"/>
    <col min="5" max="5" width="11.003906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6" s="33" customFormat="1" ht="24">
      <c r="A5" s="32" t="s">
        <v>37</v>
      </c>
      <c r="B5" s="32"/>
      <c r="D5" s="34"/>
      <c r="E5" s="35"/>
      <c r="F5" s="35"/>
    </row>
    <row r="6" spans="1:6" s="33" customFormat="1" ht="24">
      <c r="A6" s="32" t="s">
        <v>158</v>
      </c>
      <c r="B6" s="32"/>
      <c r="D6" s="34"/>
      <c r="E6" s="35"/>
      <c r="F6" s="35"/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52.25" customHeight="1">
      <c r="A9" s="7">
        <v>1</v>
      </c>
      <c r="B9" s="8" t="s">
        <v>219</v>
      </c>
      <c r="C9" s="8" t="s">
        <v>220</v>
      </c>
      <c r="D9" s="9">
        <v>100000</v>
      </c>
      <c r="E9" s="7" t="s">
        <v>19</v>
      </c>
      <c r="F9" s="7" t="s">
        <v>206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174" customHeight="1">
      <c r="A10" s="7">
        <v>2</v>
      </c>
      <c r="B10" s="8" t="s">
        <v>221</v>
      </c>
      <c r="C10" s="25" t="s">
        <v>222</v>
      </c>
      <c r="D10" s="9">
        <v>30000</v>
      </c>
      <c r="E10" s="7" t="s">
        <v>20</v>
      </c>
      <c r="F10" s="7" t="s">
        <v>206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s="4" customFormat="1" ht="24">
      <c r="A11" s="12"/>
      <c r="B11" s="13"/>
      <c r="C11" s="15"/>
      <c r="D11" s="14"/>
      <c r="E11" s="12"/>
      <c r="F11" s="12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7"/>
    </row>
    <row r="12" spans="1:18" s="4" customFormat="1" ht="24">
      <c r="A12" s="12"/>
      <c r="B12" s="13"/>
      <c r="C12" s="15"/>
      <c r="D12" s="14"/>
      <c r="E12" s="12"/>
      <c r="F12" s="12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7"/>
    </row>
    <row r="13" spans="1:18" ht="21" customHeight="1">
      <c r="A13" s="128" t="s">
        <v>202</v>
      </c>
      <c r="B13" s="128" t="s">
        <v>203</v>
      </c>
      <c r="C13" s="123" t="s">
        <v>204</v>
      </c>
      <c r="D13" s="18" t="s">
        <v>17</v>
      </c>
      <c r="E13" s="125" t="s">
        <v>24</v>
      </c>
      <c r="F13" s="123" t="s">
        <v>205</v>
      </c>
      <c r="G13" s="123" t="s">
        <v>125</v>
      </c>
      <c r="H13" s="123"/>
      <c r="I13" s="123"/>
      <c r="J13" s="123" t="s">
        <v>225</v>
      </c>
      <c r="K13" s="123"/>
      <c r="L13" s="123"/>
      <c r="M13" s="123"/>
      <c r="N13" s="123"/>
      <c r="O13" s="123"/>
      <c r="P13" s="123"/>
      <c r="Q13" s="123"/>
      <c r="R13" s="123"/>
    </row>
    <row r="14" spans="1:18" ht="24">
      <c r="A14" s="128"/>
      <c r="B14" s="128"/>
      <c r="C14" s="124"/>
      <c r="D14" s="19" t="s">
        <v>25</v>
      </c>
      <c r="E14" s="125"/>
      <c r="F14" s="123"/>
      <c r="G14" s="6" t="s">
        <v>0</v>
      </c>
      <c r="H14" s="6" t="s">
        <v>1</v>
      </c>
      <c r="I14" s="6" t="s">
        <v>2</v>
      </c>
      <c r="J14" s="6" t="s">
        <v>3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8</v>
      </c>
      <c r="P14" s="6" t="s">
        <v>9</v>
      </c>
      <c r="Q14" s="6" t="s">
        <v>10</v>
      </c>
      <c r="R14" s="6" t="s">
        <v>11</v>
      </c>
    </row>
    <row r="15" spans="1:18" s="4" customFormat="1" ht="112.5" customHeight="1">
      <c r="A15" s="7">
        <v>3</v>
      </c>
      <c r="B15" s="8" t="s">
        <v>224</v>
      </c>
      <c r="C15" s="25" t="s">
        <v>223</v>
      </c>
      <c r="D15" s="9">
        <v>80000</v>
      </c>
      <c r="E15" s="7" t="s">
        <v>19</v>
      </c>
      <c r="F15" s="7" t="s">
        <v>206</v>
      </c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7"/>
    </row>
    <row r="16" spans="1:18" ht="96">
      <c r="A16" s="7">
        <v>4</v>
      </c>
      <c r="B16" s="8" t="s">
        <v>226</v>
      </c>
      <c r="C16" s="25" t="s">
        <v>46</v>
      </c>
      <c r="D16" s="9">
        <v>30000</v>
      </c>
      <c r="E16" s="7" t="s">
        <v>47</v>
      </c>
      <c r="F16" s="7" t="s">
        <v>206</v>
      </c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1:18" ht="147.75" customHeight="1">
      <c r="A17" s="7">
        <v>5</v>
      </c>
      <c r="B17" s="8" t="s">
        <v>233</v>
      </c>
      <c r="C17" s="25" t="s">
        <v>135</v>
      </c>
      <c r="D17" s="9">
        <v>10000</v>
      </c>
      <c r="E17" s="7" t="s">
        <v>48</v>
      </c>
      <c r="F17" s="7" t="s">
        <v>206</v>
      </c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7"/>
    </row>
    <row r="18" spans="1:18" ht="144">
      <c r="A18" s="7">
        <v>6</v>
      </c>
      <c r="B18" s="8" t="s">
        <v>234</v>
      </c>
      <c r="C18" s="8" t="s">
        <v>136</v>
      </c>
      <c r="D18" s="9">
        <v>5000</v>
      </c>
      <c r="E18" s="7" t="s">
        <v>48</v>
      </c>
      <c r="F18" s="7" t="s">
        <v>206</v>
      </c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4">
      <c r="A19" s="12"/>
      <c r="B19" s="13"/>
      <c r="C19" s="15"/>
      <c r="D19" s="14"/>
      <c r="E19" s="12"/>
      <c r="F19" s="12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7"/>
    </row>
    <row r="20" spans="1:18" ht="21" customHeight="1">
      <c r="A20" s="128" t="s">
        <v>202</v>
      </c>
      <c r="B20" s="128" t="s">
        <v>203</v>
      </c>
      <c r="C20" s="123" t="s">
        <v>204</v>
      </c>
      <c r="D20" s="18" t="s">
        <v>17</v>
      </c>
      <c r="E20" s="125" t="s">
        <v>24</v>
      </c>
      <c r="F20" s="123" t="s">
        <v>205</v>
      </c>
      <c r="G20" s="123" t="s">
        <v>125</v>
      </c>
      <c r="H20" s="123"/>
      <c r="I20" s="123"/>
      <c r="J20" s="123" t="s">
        <v>225</v>
      </c>
      <c r="K20" s="123"/>
      <c r="L20" s="123"/>
      <c r="M20" s="123"/>
      <c r="N20" s="123"/>
      <c r="O20" s="123"/>
      <c r="P20" s="123"/>
      <c r="Q20" s="123"/>
      <c r="R20" s="123"/>
    </row>
    <row r="21" spans="1:18" ht="24">
      <c r="A21" s="128"/>
      <c r="B21" s="128"/>
      <c r="C21" s="124"/>
      <c r="D21" s="19" t="s">
        <v>25</v>
      </c>
      <c r="E21" s="125"/>
      <c r="F21" s="123"/>
      <c r="G21" s="6" t="s">
        <v>0</v>
      </c>
      <c r="H21" s="6" t="s">
        <v>1</v>
      </c>
      <c r="I21" s="6" t="s">
        <v>2</v>
      </c>
      <c r="J21" s="6" t="s">
        <v>3</v>
      </c>
      <c r="K21" s="6" t="s">
        <v>4</v>
      </c>
      <c r="L21" s="6" t="s">
        <v>5</v>
      </c>
      <c r="M21" s="6" t="s">
        <v>6</v>
      </c>
      <c r="N21" s="6" t="s">
        <v>7</v>
      </c>
      <c r="O21" s="6" t="s">
        <v>8</v>
      </c>
      <c r="P21" s="6" t="s">
        <v>9</v>
      </c>
      <c r="Q21" s="6" t="s">
        <v>10</v>
      </c>
      <c r="R21" s="6" t="s">
        <v>11</v>
      </c>
    </row>
    <row r="22" spans="1:18" ht="144">
      <c r="A22" s="7">
        <v>7</v>
      </c>
      <c r="B22" s="8" t="s">
        <v>126</v>
      </c>
      <c r="C22" s="8" t="s">
        <v>66</v>
      </c>
      <c r="D22" s="9">
        <v>130000</v>
      </c>
      <c r="E22" s="7" t="s">
        <v>23</v>
      </c>
      <c r="F22" s="7" t="s">
        <v>206</v>
      </c>
      <c r="G22" s="8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4" customFormat="1" ht="96">
      <c r="A23" s="7">
        <v>8</v>
      </c>
      <c r="B23" s="8" t="s">
        <v>235</v>
      </c>
      <c r="C23" s="25" t="s">
        <v>236</v>
      </c>
      <c r="D23" s="9">
        <v>10000</v>
      </c>
      <c r="E23" s="7" t="s">
        <v>20</v>
      </c>
      <c r="F23" s="7" t="s">
        <v>206</v>
      </c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1:18" s="5" customFormat="1" ht="24">
      <c r="A24" s="20"/>
      <c r="B24" s="21"/>
      <c r="C24" s="22"/>
      <c r="D24" s="114">
        <f>SUM(D9:D23)</f>
        <v>395000</v>
      </c>
      <c r="E24" s="20"/>
      <c r="F24" s="20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</row>
  </sheetData>
  <sheetProtection/>
  <mergeCells count="25">
    <mergeCell ref="E20:E21"/>
    <mergeCell ref="F20:F21"/>
    <mergeCell ref="G20:I20"/>
    <mergeCell ref="J20:R20"/>
    <mergeCell ref="J13:R13"/>
    <mergeCell ref="E13:E14"/>
    <mergeCell ref="F13:F14"/>
    <mergeCell ref="G13:I13"/>
    <mergeCell ref="A20:A21"/>
    <mergeCell ref="B20:B21"/>
    <mergeCell ref="P1:R1"/>
    <mergeCell ref="A2:R2"/>
    <mergeCell ref="A3:R3"/>
    <mergeCell ref="A4:R4"/>
    <mergeCell ref="A13:A14"/>
    <mergeCell ref="B13:B14"/>
    <mergeCell ref="C13:C14"/>
    <mergeCell ref="C20:C21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="120" zoomScaleSheetLayoutView="120" workbookViewId="0" topLeftCell="A1">
      <selection activeCell="F19" sqref="F19"/>
    </sheetView>
  </sheetViews>
  <sheetFormatPr defaultColWidth="9.140625" defaultRowHeight="12.75"/>
  <cols>
    <col min="1" max="1" width="6.140625" style="4" customWidth="1"/>
    <col min="2" max="2" width="24.00390625" style="4" customWidth="1"/>
    <col min="3" max="3" width="24.8515625" style="2" customWidth="1"/>
    <col min="4" max="4" width="11.140625" style="3" customWidth="1"/>
    <col min="5" max="5" width="10.57421875" style="1" customWidth="1"/>
    <col min="6" max="6" width="14.28125" style="1" customWidth="1"/>
    <col min="7" max="7" width="4.57421875" style="2" bestFit="1" customWidth="1"/>
    <col min="8" max="8" width="4.7109375" style="2" bestFit="1" customWidth="1"/>
    <col min="9" max="9" width="4.28125" style="2" bestFit="1" customWidth="1"/>
    <col min="10" max="12" width="4.7109375" style="2" bestFit="1" customWidth="1"/>
    <col min="13" max="13" width="5.28125" style="2" bestFit="1" customWidth="1"/>
    <col min="14" max="15" width="4.7109375" style="2" bestFit="1" customWidth="1"/>
    <col min="16" max="16" width="4.421875" style="2" bestFit="1" customWidth="1"/>
    <col min="17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6" s="33" customFormat="1" ht="24">
      <c r="A5" s="32" t="s">
        <v>37</v>
      </c>
      <c r="B5" s="32"/>
      <c r="D5" s="34"/>
      <c r="E5" s="35"/>
      <c r="F5" s="35"/>
    </row>
    <row r="6" spans="1:6" s="33" customFormat="1" ht="24">
      <c r="A6" s="32" t="s">
        <v>157</v>
      </c>
      <c r="B6" s="32"/>
      <c r="D6" s="34"/>
      <c r="E6" s="35"/>
      <c r="F6" s="35"/>
    </row>
    <row r="7" spans="1:18" ht="21.75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44">
      <c r="A9" s="7">
        <v>1</v>
      </c>
      <c r="B9" s="8" t="s">
        <v>123</v>
      </c>
      <c r="C9" s="25" t="s">
        <v>133</v>
      </c>
      <c r="D9" s="9">
        <v>30000</v>
      </c>
      <c r="E9" s="7" t="s">
        <v>39</v>
      </c>
      <c r="F9" s="7" t="s">
        <v>206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ht="48" customHeight="1">
      <c r="A10" s="10">
        <v>2</v>
      </c>
      <c r="B10" s="11" t="s">
        <v>132</v>
      </c>
      <c r="C10" s="11" t="s">
        <v>134</v>
      </c>
      <c r="D10" s="28">
        <v>60000</v>
      </c>
      <c r="E10" s="10" t="s">
        <v>19</v>
      </c>
      <c r="F10" s="10" t="s">
        <v>206</v>
      </c>
      <c r="G10" s="11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ht="168">
      <c r="A11" s="7">
        <v>3</v>
      </c>
      <c r="B11" s="8" t="s">
        <v>215</v>
      </c>
      <c r="C11" s="8" t="s">
        <v>216</v>
      </c>
      <c r="D11" s="9">
        <v>651700</v>
      </c>
      <c r="E11" s="7" t="s">
        <v>40</v>
      </c>
      <c r="F11" s="7" t="s">
        <v>206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>
      <c r="A13" s="12"/>
      <c r="B13" s="13"/>
      <c r="C13" s="13"/>
      <c r="D13" s="14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 customHeight="1">
      <c r="A14" s="128" t="s">
        <v>202</v>
      </c>
      <c r="B14" s="128" t="s">
        <v>203</v>
      </c>
      <c r="C14" s="123" t="s">
        <v>204</v>
      </c>
      <c r="D14" s="18" t="s">
        <v>17</v>
      </c>
      <c r="E14" s="125" t="s">
        <v>24</v>
      </c>
      <c r="F14" s="123" t="s">
        <v>205</v>
      </c>
      <c r="G14" s="123" t="s">
        <v>125</v>
      </c>
      <c r="H14" s="123"/>
      <c r="I14" s="123"/>
      <c r="J14" s="123" t="s">
        <v>225</v>
      </c>
      <c r="K14" s="123"/>
      <c r="L14" s="123"/>
      <c r="M14" s="123"/>
      <c r="N14" s="123"/>
      <c r="O14" s="123"/>
      <c r="P14" s="123"/>
      <c r="Q14" s="123"/>
      <c r="R14" s="123"/>
    </row>
    <row r="15" spans="1:18" ht="24">
      <c r="A15" s="128"/>
      <c r="B15" s="128"/>
      <c r="C15" s="124"/>
      <c r="D15" s="19" t="s">
        <v>25</v>
      </c>
      <c r="E15" s="125"/>
      <c r="F15" s="123"/>
      <c r="G15" s="6" t="s">
        <v>0</v>
      </c>
      <c r="H15" s="6" t="s">
        <v>1</v>
      </c>
      <c r="I15" s="6" t="s">
        <v>2</v>
      </c>
      <c r="J15" s="6" t="s">
        <v>3</v>
      </c>
      <c r="K15" s="6" t="s">
        <v>4</v>
      </c>
      <c r="L15" s="6" t="s">
        <v>5</v>
      </c>
      <c r="M15" s="6" t="s">
        <v>6</v>
      </c>
      <c r="N15" s="6" t="s">
        <v>7</v>
      </c>
      <c r="O15" s="6" t="s">
        <v>8</v>
      </c>
      <c r="P15" s="6" t="s">
        <v>9</v>
      </c>
      <c r="Q15" s="6" t="s">
        <v>10</v>
      </c>
      <c r="R15" s="6" t="s">
        <v>11</v>
      </c>
    </row>
    <row r="16" spans="1:18" ht="144">
      <c r="A16" s="7">
        <v>4</v>
      </c>
      <c r="B16" s="8" t="s">
        <v>124</v>
      </c>
      <c r="C16" s="8" t="s">
        <v>218</v>
      </c>
      <c r="D16" s="9">
        <v>1140626</v>
      </c>
      <c r="E16" s="7" t="s">
        <v>67</v>
      </c>
      <c r="F16" s="7" t="s">
        <v>206</v>
      </c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72">
      <c r="A17" s="7">
        <v>5</v>
      </c>
      <c r="B17" s="8" t="s">
        <v>95</v>
      </c>
      <c r="C17" s="8" t="s">
        <v>217</v>
      </c>
      <c r="D17" s="9">
        <v>28000</v>
      </c>
      <c r="E17" s="7" t="s">
        <v>19</v>
      </c>
      <c r="F17" s="7" t="s">
        <v>206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ht="72">
      <c r="A18" s="7">
        <v>6</v>
      </c>
      <c r="B18" s="8" t="s">
        <v>152</v>
      </c>
      <c r="C18" s="8" t="s">
        <v>155</v>
      </c>
      <c r="D18" s="9">
        <v>226100</v>
      </c>
      <c r="E18" s="7" t="s">
        <v>19</v>
      </c>
      <c r="F18" s="7" t="s">
        <v>206</v>
      </c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20">
      <c r="A19" s="7">
        <v>7</v>
      </c>
      <c r="B19" s="8" t="s">
        <v>231</v>
      </c>
      <c r="C19" s="25" t="s">
        <v>232</v>
      </c>
      <c r="D19" s="29">
        <v>1712000</v>
      </c>
      <c r="E19" s="7" t="s">
        <v>41</v>
      </c>
      <c r="F19" s="7" t="s">
        <v>206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1:18" ht="24">
      <c r="A20" s="12"/>
      <c r="B20" s="13"/>
      <c r="C20" s="13"/>
      <c r="D20" s="110">
        <f>SUM(D9:D19)</f>
        <v>3848426</v>
      </c>
      <c r="E20" s="12"/>
      <c r="F20" s="12"/>
      <c r="G20" s="13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</sheetData>
  <sheetProtection/>
  <mergeCells count="18">
    <mergeCell ref="P1:R1"/>
    <mergeCell ref="A2:R2"/>
    <mergeCell ref="A3:R3"/>
    <mergeCell ref="A4:R4"/>
    <mergeCell ref="A14:A15"/>
    <mergeCell ref="B14:B15"/>
    <mergeCell ref="C14:C15"/>
    <mergeCell ref="E14:E15"/>
    <mergeCell ref="F14:F15"/>
    <mergeCell ref="G14:I14"/>
    <mergeCell ref="J14:R14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46"/>
  <sheetViews>
    <sheetView view="pageBreakPreview" zoomScale="120" zoomScaleSheetLayoutView="120" workbookViewId="0" topLeftCell="A1">
      <selection activeCell="D10" sqref="D10"/>
    </sheetView>
  </sheetViews>
  <sheetFormatPr defaultColWidth="9.140625" defaultRowHeight="12.75"/>
  <cols>
    <col min="1" max="1" width="47.421875" style="36" customWidth="1"/>
    <col min="2" max="2" width="14.421875" style="37" customWidth="1"/>
    <col min="3" max="3" width="16.8515625" style="37" customWidth="1"/>
    <col min="4" max="4" width="18.7109375" style="38" customWidth="1"/>
    <col min="5" max="5" width="18.421875" style="39" customWidth="1"/>
    <col min="6" max="6" width="14.8515625" style="37" customWidth="1"/>
    <col min="7" max="9" width="9.140625" style="36" customWidth="1"/>
    <col min="10" max="10" width="13.8515625" style="36" bestFit="1" customWidth="1"/>
    <col min="11" max="16384" width="9.140625" style="36" customWidth="1"/>
  </cols>
  <sheetData>
    <row r="1" ht="20.25">
      <c r="F1" s="60" t="s">
        <v>209</v>
      </c>
    </row>
    <row r="2" spans="1:6" ht="20.25">
      <c r="A2" s="135" t="s">
        <v>210</v>
      </c>
      <c r="B2" s="135"/>
      <c r="C2" s="135"/>
      <c r="D2" s="135"/>
      <c r="E2" s="135"/>
      <c r="F2" s="135"/>
    </row>
    <row r="3" spans="1:6" ht="20.25">
      <c r="A3" s="135" t="s">
        <v>214</v>
      </c>
      <c r="B3" s="135"/>
      <c r="C3" s="135"/>
      <c r="D3" s="135"/>
      <c r="E3" s="135"/>
      <c r="F3" s="135"/>
    </row>
    <row r="4" spans="1:6" ht="20.25">
      <c r="A4" s="135" t="s">
        <v>211</v>
      </c>
      <c r="B4" s="135"/>
      <c r="C4" s="135"/>
      <c r="D4" s="135"/>
      <c r="E4" s="135"/>
      <c r="F4" s="135"/>
    </row>
    <row r="5" ht="9.75" customHeight="1">
      <c r="A5" s="41"/>
    </row>
    <row r="6" spans="1:6" s="37" customFormat="1" ht="20.25">
      <c r="A6" s="129" t="s">
        <v>212</v>
      </c>
      <c r="B6" s="42" t="s">
        <v>22</v>
      </c>
      <c r="C6" s="43" t="s">
        <v>14</v>
      </c>
      <c r="D6" s="131" t="s">
        <v>111</v>
      </c>
      <c r="E6" s="138" t="s">
        <v>213</v>
      </c>
      <c r="F6" s="136" t="s">
        <v>205</v>
      </c>
    </row>
    <row r="7" spans="1:6" s="37" customFormat="1" ht="20.25">
      <c r="A7" s="130"/>
      <c r="B7" s="45" t="s">
        <v>21</v>
      </c>
      <c r="C7" s="46" t="s">
        <v>15</v>
      </c>
      <c r="D7" s="132"/>
      <c r="E7" s="139"/>
      <c r="F7" s="137"/>
    </row>
    <row r="8" spans="1:6" s="37" customFormat="1" ht="40.5">
      <c r="A8" s="92" t="s">
        <v>59</v>
      </c>
      <c r="B8" s="48"/>
      <c r="C8" s="48"/>
      <c r="D8" s="49"/>
      <c r="E8" s="50"/>
      <c r="F8" s="51"/>
    </row>
    <row r="9" spans="1:6" s="37" customFormat="1" ht="20.25">
      <c r="A9" s="52" t="s">
        <v>185</v>
      </c>
      <c r="B9" s="53">
        <f>'1.1 การศึกษา'!A19</f>
        <v>7</v>
      </c>
      <c r="C9" s="54">
        <f>B9/B43*100</f>
        <v>5.46875</v>
      </c>
      <c r="D9" s="55">
        <f>'1.1 การศึกษา'!D20</f>
        <v>3848426</v>
      </c>
      <c r="E9" s="56">
        <f>D9/D43*100</f>
        <v>14.37550106037468</v>
      </c>
      <c r="F9" s="57" t="s">
        <v>376</v>
      </c>
    </row>
    <row r="10" spans="1:6" s="37" customFormat="1" ht="20.25">
      <c r="A10" s="58" t="s">
        <v>186</v>
      </c>
      <c r="B10" s="53">
        <f>'1.2 ศาสนา'!A23</f>
        <v>8</v>
      </c>
      <c r="C10" s="54">
        <f>B10/B43*100</f>
        <v>6.25</v>
      </c>
      <c r="D10" s="55">
        <f>'1.2 ศาสนา'!D24</f>
        <v>395000</v>
      </c>
      <c r="E10" s="56">
        <f>D10/D43*100</f>
        <v>1.4754922970710618</v>
      </c>
      <c r="F10" s="57" t="s">
        <v>376</v>
      </c>
    </row>
    <row r="11" spans="1:6" s="37" customFormat="1" ht="20.25">
      <c r="A11" s="52" t="s">
        <v>368</v>
      </c>
      <c r="B11" s="53">
        <f>'1.3 โยธา'!A9</f>
        <v>1</v>
      </c>
      <c r="C11" s="54">
        <f>B11/B43*100</f>
        <v>0.78125</v>
      </c>
      <c r="D11" s="55">
        <f>'1.3 โยธา'!D10</f>
        <v>60000</v>
      </c>
      <c r="E11" s="56">
        <f>D11/D43*100</f>
        <v>0.22412541221332585</v>
      </c>
      <c r="F11" s="57" t="s">
        <v>208</v>
      </c>
    </row>
    <row r="12" spans="1:6" s="40" customFormat="1" ht="20.25">
      <c r="A12" s="59" t="s">
        <v>65</v>
      </c>
      <c r="B12" s="60">
        <f>SUM(B9:B11)</f>
        <v>16</v>
      </c>
      <c r="C12" s="61">
        <f>B12/B43*100</f>
        <v>12.5</v>
      </c>
      <c r="D12" s="62">
        <f>SUM(D9:D11)</f>
        <v>4303426</v>
      </c>
      <c r="E12" s="63">
        <f>D12/D43*100</f>
        <v>16.075118769659067</v>
      </c>
      <c r="F12" s="59"/>
    </row>
    <row r="13" spans="1:6" s="37" customFormat="1" ht="20.25">
      <c r="A13" s="64" t="s">
        <v>60</v>
      </c>
      <c r="B13" s="53"/>
      <c r="C13" s="54"/>
      <c r="D13" s="55"/>
      <c r="E13" s="56"/>
      <c r="F13" s="51"/>
    </row>
    <row r="14" spans="1:6" s="37" customFormat="1" ht="20.25">
      <c r="A14" s="52" t="s">
        <v>187</v>
      </c>
      <c r="B14" s="115">
        <f>'2.1 สาธารณสุข'!A19</f>
        <v>9</v>
      </c>
      <c r="C14" s="54">
        <f>B14/B43*100</f>
        <v>7.03125</v>
      </c>
      <c r="D14" s="55">
        <f>'2.1 สาธารณสุข'!D20</f>
        <v>263000</v>
      </c>
      <c r="E14" s="56">
        <f>D14/D43*100</f>
        <v>0.9824163902017451</v>
      </c>
      <c r="F14" s="57" t="s">
        <v>207</v>
      </c>
    </row>
    <row r="15" spans="1:6" s="37" customFormat="1" ht="20.25">
      <c r="A15" s="52" t="s">
        <v>188</v>
      </c>
      <c r="B15" s="115">
        <f>'2.2 งบกลาง'!A9</f>
        <v>1</v>
      </c>
      <c r="C15" s="54">
        <f>B15/B43*100</f>
        <v>0.78125</v>
      </c>
      <c r="D15" s="55">
        <f>'2.2 งบกลาง'!D10</f>
        <v>115500</v>
      </c>
      <c r="E15" s="65">
        <f>D15/D43*100</f>
        <v>0.4314414185106523</v>
      </c>
      <c r="F15" s="57" t="s">
        <v>207</v>
      </c>
    </row>
    <row r="16" spans="1:6" s="37" customFormat="1" ht="20.25">
      <c r="A16" s="59" t="s">
        <v>105</v>
      </c>
      <c r="B16" s="116">
        <f>SUM(B14:B15)</f>
        <v>10</v>
      </c>
      <c r="C16" s="61">
        <f>B16/B43*100</f>
        <v>7.8125</v>
      </c>
      <c r="D16" s="62">
        <f>SUM(D14:D15)</f>
        <v>378500</v>
      </c>
      <c r="E16" s="63">
        <f>D16/D43*100</f>
        <v>1.4138578087123972</v>
      </c>
      <c r="F16" s="59"/>
    </row>
    <row r="17" spans="1:6" s="37" customFormat="1" ht="40.5">
      <c r="A17" s="93" t="s">
        <v>63</v>
      </c>
      <c r="B17" s="53"/>
      <c r="C17" s="54"/>
      <c r="D17" s="55"/>
      <c r="E17" s="56"/>
      <c r="F17" s="57"/>
    </row>
    <row r="18" spans="1:6" s="37" customFormat="1" ht="20.25">
      <c r="A18" s="58" t="s">
        <v>189</v>
      </c>
      <c r="B18" s="53">
        <f>'3.1 โยธา'!A74</f>
        <v>27</v>
      </c>
      <c r="C18" s="54">
        <f>B18/B43*100</f>
        <v>21.09375</v>
      </c>
      <c r="D18" s="55">
        <f>'3.1 โยธา'!D75</f>
        <v>3856500</v>
      </c>
      <c r="E18" s="56">
        <f>D18/D43*100</f>
        <v>14.40566087001152</v>
      </c>
      <c r="F18" s="57" t="s">
        <v>208</v>
      </c>
    </row>
    <row r="19" spans="1:6" s="37" customFormat="1" ht="20.25">
      <c r="A19" s="58" t="s">
        <v>190</v>
      </c>
      <c r="B19" s="53">
        <f>'3.2 เคหะ'!A10</f>
        <v>2</v>
      </c>
      <c r="C19" s="54">
        <f>B19/B43*100</f>
        <v>1.5625</v>
      </c>
      <c r="D19" s="55">
        <f>'3.2 เคหะ'!D11</f>
        <v>186000</v>
      </c>
      <c r="E19" s="56">
        <f>D19/D43*100</f>
        <v>0.6947887778613102</v>
      </c>
      <c r="F19" s="57" t="s">
        <v>208</v>
      </c>
    </row>
    <row r="20" spans="1:6" s="37" customFormat="1" ht="20.25">
      <c r="A20" s="59" t="s">
        <v>106</v>
      </c>
      <c r="B20" s="60">
        <f>SUM(B18:B19)</f>
        <v>29</v>
      </c>
      <c r="C20" s="61">
        <f>B20/B43*100</f>
        <v>22.65625</v>
      </c>
      <c r="D20" s="62">
        <f>SUM(D18:D19)</f>
        <v>4042500</v>
      </c>
      <c r="E20" s="63">
        <f>D20/D43*100</f>
        <v>15.10044964787283</v>
      </c>
      <c r="F20" s="59"/>
    </row>
    <row r="21" spans="1:6" s="37" customFormat="1" ht="20.25">
      <c r="A21" s="93" t="s">
        <v>61</v>
      </c>
      <c r="B21" s="66"/>
      <c r="C21" s="67"/>
      <c r="D21" s="55"/>
      <c r="E21" s="56"/>
      <c r="F21" s="51"/>
    </row>
    <row r="22" spans="1:6" s="37" customFormat="1" ht="20.25">
      <c r="A22" s="68" t="s">
        <v>191</v>
      </c>
      <c r="B22" s="66">
        <f>'4.1 เข้มแข็ง'!A17</f>
        <v>6</v>
      </c>
      <c r="C22" s="69">
        <f>B22/B43*100</f>
        <v>4.6875</v>
      </c>
      <c r="D22" s="70">
        <f>'4.1 เข้มแข็ง'!D18</f>
        <v>100000</v>
      </c>
      <c r="E22" s="65">
        <f>D22/D43*100</f>
        <v>0.37354235368887645</v>
      </c>
      <c r="F22" s="57" t="s">
        <v>12</v>
      </c>
    </row>
    <row r="23" spans="1:6" s="37" customFormat="1" ht="20.25">
      <c r="A23" s="71" t="s">
        <v>192</v>
      </c>
      <c r="B23" s="66">
        <f>'4.2 สังคม'!A11</f>
        <v>3</v>
      </c>
      <c r="C23" s="69">
        <f>B23/B43*100</f>
        <v>2.34375</v>
      </c>
      <c r="D23" s="70">
        <f>'4.2 สังคม'!D12</f>
        <v>95000</v>
      </c>
      <c r="E23" s="65">
        <f>D23/D43*100</f>
        <v>0.3548652360044326</v>
      </c>
      <c r="F23" s="57" t="s">
        <v>12</v>
      </c>
    </row>
    <row r="24" spans="1:6" s="37" customFormat="1" ht="20.25">
      <c r="A24" s="68" t="s">
        <v>194</v>
      </c>
      <c r="B24" s="66">
        <f>'4.3 สงบ'!A9</f>
        <v>1</v>
      </c>
      <c r="C24" s="69">
        <f>B24/B43*100</f>
        <v>0.78125</v>
      </c>
      <c r="D24" s="70">
        <f>'4.3 สงบ'!D10</f>
        <v>100000</v>
      </c>
      <c r="E24" s="65">
        <f>D24/D43*100</f>
        <v>0.37354235368887645</v>
      </c>
      <c r="F24" s="57" t="s">
        <v>12</v>
      </c>
    </row>
    <row r="25" spans="1:6" s="37" customFormat="1" ht="20.25">
      <c r="A25" s="118" t="s">
        <v>195</v>
      </c>
      <c r="B25" s="119">
        <f>'4.4 ทั่วไป'!A9</f>
        <v>1</v>
      </c>
      <c r="C25" s="120">
        <f>B25/B43*100</f>
        <v>0.78125</v>
      </c>
      <c r="D25" s="121">
        <f>'4.4 ทั่วไป'!D10</f>
        <v>438000</v>
      </c>
      <c r="E25" s="122">
        <f>D25/D43*100</f>
        <v>1.6361155091572785</v>
      </c>
      <c r="F25" s="77" t="s">
        <v>12</v>
      </c>
    </row>
    <row r="26" spans="1:6" s="37" customFormat="1" ht="20.25">
      <c r="A26" s="129" t="s">
        <v>13</v>
      </c>
      <c r="B26" s="42" t="s">
        <v>22</v>
      </c>
      <c r="C26" s="43" t="s">
        <v>14</v>
      </c>
      <c r="D26" s="131" t="s">
        <v>111</v>
      </c>
      <c r="E26" s="44" t="s">
        <v>16</v>
      </c>
      <c r="F26" s="133" t="s">
        <v>18</v>
      </c>
    </row>
    <row r="27" spans="1:6" s="37" customFormat="1" ht="20.25">
      <c r="A27" s="130"/>
      <c r="B27" s="45" t="s">
        <v>21</v>
      </c>
      <c r="C27" s="46" t="s">
        <v>15</v>
      </c>
      <c r="D27" s="132"/>
      <c r="E27" s="47" t="s">
        <v>17</v>
      </c>
      <c r="F27" s="134"/>
    </row>
    <row r="28" spans="1:6" s="37" customFormat="1" ht="20.25">
      <c r="A28" s="68" t="s">
        <v>196</v>
      </c>
      <c r="B28" s="66">
        <f>'4.5 งบกลาง'!A11</f>
        <v>3</v>
      </c>
      <c r="C28" s="69">
        <f>B28/B43*100</f>
        <v>2.34375</v>
      </c>
      <c r="D28" s="70">
        <f>'4.5 งบกลาง'!D12</f>
        <v>14162800</v>
      </c>
      <c r="E28" s="65">
        <f>D28/D43*100</f>
        <v>52.90405646824819</v>
      </c>
      <c r="F28" s="57" t="s">
        <v>12</v>
      </c>
    </row>
    <row r="29" spans="1:6" s="37" customFormat="1" ht="20.25">
      <c r="A29" s="59" t="s">
        <v>107</v>
      </c>
      <c r="B29" s="60">
        <f>SUM(B22:B28)</f>
        <v>14</v>
      </c>
      <c r="C29" s="61">
        <f>B29/B43*100</f>
        <v>10.9375</v>
      </c>
      <c r="D29" s="62">
        <f>SUM(D22:D28)</f>
        <v>14895800</v>
      </c>
      <c r="E29" s="63">
        <f>D29/D43*100</f>
        <v>55.64212192078766</v>
      </c>
      <c r="F29" s="59"/>
    </row>
    <row r="30" spans="1:6" s="37" customFormat="1" ht="40.5">
      <c r="A30" s="93" t="s">
        <v>64</v>
      </c>
      <c r="B30" s="53"/>
      <c r="C30" s="54"/>
      <c r="D30" s="55"/>
      <c r="E30" s="56"/>
      <c r="F30" s="57"/>
    </row>
    <row r="31" spans="1:6" s="37" customFormat="1" ht="20.25">
      <c r="A31" s="72" t="s">
        <v>197</v>
      </c>
      <c r="B31" s="73">
        <f>'5.1 เกษตร'!A11</f>
        <v>3</v>
      </c>
      <c r="C31" s="74">
        <f>B31/B43*100</f>
        <v>2.34375</v>
      </c>
      <c r="D31" s="75">
        <f>'5.1 เกษตร'!D12</f>
        <v>574000</v>
      </c>
      <c r="E31" s="76">
        <f>D31/D43*100</f>
        <v>2.1441331101741503</v>
      </c>
      <c r="F31" s="77" t="s">
        <v>12</v>
      </c>
    </row>
    <row r="32" spans="1:7" ht="20.25">
      <c r="A32" s="59" t="s">
        <v>108</v>
      </c>
      <c r="B32" s="60">
        <f>SUM(B31)</f>
        <v>3</v>
      </c>
      <c r="C32" s="61">
        <f>B32/B43*100</f>
        <v>2.34375</v>
      </c>
      <c r="D32" s="62">
        <f>SUM(D31)</f>
        <v>574000</v>
      </c>
      <c r="E32" s="63">
        <f>D32/D43*100</f>
        <v>2.1441331101741503</v>
      </c>
      <c r="F32" s="59"/>
      <c r="G32" s="78"/>
    </row>
    <row r="33" spans="1:6" ht="40.5">
      <c r="A33" s="93" t="s">
        <v>62</v>
      </c>
      <c r="B33" s="66"/>
      <c r="C33" s="79"/>
      <c r="D33" s="80"/>
      <c r="E33" s="81"/>
      <c r="F33" s="51"/>
    </row>
    <row r="34" spans="1:7" ht="20.25">
      <c r="A34" s="71" t="s">
        <v>198</v>
      </c>
      <c r="B34" s="66">
        <f>'6.1 ทั่วไป'!A59</f>
        <v>31</v>
      </c>
      <c r="C34" s="69">
        <f>B34/B43*100</f>
        <v>24.21875</v>
      </c>
      <c r="D34" s="70">
        <f>'6.1 ทั่วไป'!D60</f>
        <v>1028900</v>
      </c>
      <c r="E34" s="56">
        <f>D34/D43*100</f>
        <v>3.8433772771048496</v>
      </c>
      <c r="F34" s="57" t="s">
        <v>12</v>
      </c>
      <c r="G34" s="78"/>
    </row>
    <row r="35" spans="1:7" ht="20.25">
      <c r="A35" s="68" t="s">
        <v>373</v>
      </c>
      <c r="B35" s="66">
        <f>'6.2 เข้มแข็ง'!A11</f>
        <v>3</v>
      </c>
      <c r="C35" s="69">
        <f>B35/B43*100</f>
        <v>2.34375</v>
      </c>
      <c r="D35" s="70">
        <f>'6.2 เข้มแข็ง'!D12</f>
        <v>57000</v>
      </c>
      <c r="E35" s="56">
        <f>D35/D43*100</f>
        <v>0.21291914160265954</v>
      </c>
      <c r="F35" s="57" t="s">
        <v>12</v>
      </c>
      <c r="G35" s="78"/>
    </row>
    <row r="36" spans="1:7" ht="20.25">
      <c r="A36" s="68" t="s">
        <v>369</v>
      </c>
      <c r="B36" s="66">
        <f>'6.3 สงบ'!A9</f>
        <v>1</v>
      </c>
      <c r="C36" s="69">
        <f>B36/B43*100</f>
        <v>0.78125</v>
      </c>
      <c r="D36" s="70">
        <f>'6.3 สงบ'!D10</f>
        <v>60000</v>
      </c>
      <c r="E36" s="56">
        <f>D36/D43*100</f>
        <v>0.22412541221332585</v>
      </c>
      <c r="F36" s="57" t="s">
        <v>12</v>
      </c>
      <c r="G36" s="78"/>
    </row>
    <row r="37" spans="1:7" ht="20.25">
      <c r="A37" s="71" t="s">
        <v>372</v>
      </c>
      <c r="B37" s="66">
        <f>'6.4 ศึกษา'!A16</f>
        <v>4</v>
      </c>
      <c r="C37" s="69">
        <f>B37/B43*100</f>
        <v>3.125</v>
      </c>
      <c r="D37" s="70">
        <f>'6.4 ศึกษา'!D17</f>
        <v>111000</v>
      </c>
      <c r="E37" s="56">
        <f>D37/D43*100</f>
        <v>0.4146320125946529</v>
      </c>
      <c r="F37" s="57" t="s">
        <v>376</v>
      </c>
      <c r="G37" s="78"/>
    </row>
    <row r="38" spans="1:7" ht="20.25">
      <c r="A38" s="68" t="s">
        <v>371</v>
      </c>
      <c r="B38" s="66">
        <f>'6.5 สาธารณสุข'!A10</f>
        <v>2</v>
      </c>
      <c r="C38" s="69">
        <f>B38/B43*100</f>
        <v>1.5625</v>
      </c>
      <c r="D38" s="70">
        <f>'6.5 สาธารณสุข'!D11</f>
        <v>20000</v>
      </c>
      <c r="E38" s="56">
        <f>D38/D43*100</f>
        <v>0.07470847073777528</v>
      </c>
      <c r="F38" s="57" t="s">
        <v>207</v>
      </c>
      <c r="G38" s="78"/>
    </row>
    <row r="39" spans="1:6" ht="20.25">
      <c r="A39" s="68" t="s">
        <v>370</v>
      </c>
      <c r="B39" s="66">
        <f>'6.6 เคหะ'!A21</f>
        <v>11</v>
      </c>
      <c r="C39" s="69">
        <f>B39/B43*100</f>
        <v>8.59375</v>
      </c>
      <c r="D39" s="70">
        <f>'6.6 เคหะ'!D22</f>
        <v>811200</v>
      </c>
      <c r="E39" s="56">
        <f>D39/D43*100</f>
        <v>3.0301755731241657</v>
      </c>
      <c r="F39" s="57" t="s">
        <v>208</v>
      </c>
    </row>
    <row r="40" spans="1:6" ht="20.25">
      <c r="A40" s="68" t="s">
        <v>374</v>
      </c>
      <c r="B40" s="66">
        <f>'6.7 เกษตร'!A10</f>
        <v>2</v>
      </c>
      <c r="C40" s="69">
        <f>B40/B43*100</f>
        <v>1.5625</v>
      </c>
      <c r="D40" s="70">
        <f>'6.7 เกษตร'!D11</f>
        <v>120000</v>
      </c>
      <c r="E40" s="56">
        <f>D40/D43*100</f>
        <v>0.4482508244266517</v>
      </c>
      <c r="F40" s="57" t="s">
        <v>12</v>
      </c>
    </row>
    <row r="41" spans="1:6" ht="20.25">
      <c r="A41" s="68" t="s">
        <v>375</v>
      </c>
      <c r="B41" s="66">
        <f>'6.8 พาณิชย์'!A10</f>
        <v>2</v>
      </c>
      <c r="C41" s="69">
        <f>B41/B43*100</f>
        <v>1.5625</v>
      </c>
      <c r="D41" s="70">
        <f>'6.8 พาณิชย์'!D11</f>
        <v>368400</v>
      </c>
      <c r="E41" s="56">
        <f>D41/D43*100</f>
        <v>1.3761300309898206</v>
      </c>
      <c r="F41" s="57" t="s">
        <v>12</v>
      </c>
    </row>
    <row r="42" spans="1:6" ht="20.25">
      <c r="A42" s="82" t="s">
        <v>109</v>
      </c>
      <c r="B42" s="83">
        <f>SUM(B34:B41)</f>
        <v>56</v>
      </c>
      <c r="C42" s="84">
        <f>B42/B43*100</f>
        <v>43.75</v>
      </c>
      <c r="D42" s="85">
        <f>SUM(D34:D41)</f>
        <v>2576500</v>
      </c>
      <c r="E42" s="63">
        <f>D42/D43*100</f>
        <v>9.624318742793902</v>
      </c>
      <c r="F42" s="59"/>
    </row>
    <row r="43" spans="1:6" ht="20.25">
      <c r="A43" s="59" t="s">
        <v>110</v>
      </c>
      <c r="B43" s="117">
        <f>B12+B16+B20+B29+B32+B42</f>
        <v>128</v>
      </c>
      <c r="C43" s="61">
        <f>C12+C16+C20+C29+C32+C42</f>
        <v>100</v>
      </c>
      <c r="D43" s="85">
        <f>D12+D16+D20+D29+D32+D42</f>
        <v>26770726</v>
      </c>
      <c r="E43" s="63">
        <f>E12+E16+E20+E29+E32+E42</f>
        <v>100.00000000000001</v>
      </c>
      <c r="F43" s="59"/>
    </row>
    <row r="44" spans="1:6" ht="20.25">
      <c r="A44" s="86"/>
      <c r="B44" s="87"/>
      <c r="C44" s="88"/>
      <c r="D44" s="89"/>
      <c r="E44" s="90"/>
      <c r="F44" s="86"/>
    </row>
    <row r="45" spans="1:6" ht="20.25">
      <c r="A45" s="86"/>
      <c r="B45" s="87"/>
      <c r="C45" s="87"/>
      <c r="D45" s="89"/>
      <c r="E45" s="90"/>
      <c r="F45" s="86"/>
    </row>
    <row r="46" ht="20.25">
      <c r="D46" s="91"/>
    </row>
  </sheetData>
  <sheetProtection/>
  <mergeCells count="10">
    <mergeCell ref="A26:A27"/>
    <mergeCell ref="D26:D27"/>
    <mergeCell ref="F26:F27"/>
    <mergeCell ref="A2:F2"/>
    <mergeCell ref="A3:F3"/>
    <mergeCell ref="A6:A7"/>
    <mergeCell ref="D6:D7"/>
    <mergeCell ref="F6:F7"/>
    <mergeCell ref="A4:F4"/>
    <mergeCell ref="E6:E7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r:id="rId1"/>
  <ignoredErrors>
    <ignoredError sqref="C16:D16 C42:D42 C32:D32 C29:D29 D9:D11 D14:D15 C20:D20 D18:D19 D22:D25 D28 D31 D34:D4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view="pageBreakPreview" zoomScale="120" zoomScaleSheetLayoutView="120" zoomScalePageLayoutView="130" workbookViewId="0" topLeftCell="A21">
      <selection activeCell="A1" sqref="A1:R21"/>
    </sheetView>
  </sheetViews>
  <sheetFormatPr defaultColWidth="9.140625" defaultRowHeight="12.75"/>
  <cols>
    <col min="1" max="1" width="6.00390625" style="4" customWidth="1"/>
    <col min="2" max="2" width="23.57421875" style="4" customWidth="1"/>
    <col min="3" max="3" width="25.57421875" style="2" customWidth="1"/>
    <col min="4" max="4" width="11.140625" style="3" customWidth="1"/>
    <col min="5" max="5" width="10.28125" style="1" customWidth="1"/>
    <col min="6" max="6" width="14.00390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351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144">
      <c r="A9" s="7">
        <v>1</v>
      </c>
      <c r="B9" s="8" t="s">
        <v>352</v>
      </c>
      <c r="C9" s="8" t="s">
        <v>353</v>
      </c>
      <c r="D9" s="9">
        <v>72000</v>
      </c>
      <c r="E9" s="7" t="s">
        <v>19</v>
      </c>
      <c r="F9" s="7" t="s">
        <v>208</v>
      </c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</row>
    <row r="10" spans="1:18" ht="72">
      <c r="A10" s="7">
        <v>2</v>
      </c>
      <c r="B10" s="8" t="s">
        <v>121</v>
      </c>
      <c r="C10" s="8" t="s">
        <v>42</v>
      </c>
      <c r="D10" s="9">
        <v>503600</v>
      </c>
      <c r="E10" s="7" t="s">
        <v>19</v>
      </c>
      <c r="F10" s="7" t="s">
        <v>208</v>
      </c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</row>
    <row r="11" spans="1:18" ht="96">
      <c r="A11" s="7">
        <v>3</v>
      </c>
      <c r="B11" s="8" t="s">
        <v>28</v>
      </c>
      <c r="C11" s="8" t="s">
        <v>354</v>
      </c>
      <c r="D11" s="95">
        <v>25000</v>
      </c>
      <c r="E11" s="7" t="s">
        <v>19</v>
      </c>
      <c r="F11" s="7" t="s">
        <v>208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96">
      <c r="A12" s="7">
        <v>4</v>
      </c>
      <c r="B12" s="8" t="s">
        <v>85</v>
      </c>
      <c r="C12" s="8" t="s">
        <v>355</v>
      </c>
      <c r="D12" s="95">
        <v>127500</v>
      </c>
      <c r="E12" s="7" t="s">
        <v>19</v>
      </c>
      <c r="F12" s="7" t="s">
        <v>208</v>
      </c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1" customHeight="1">
      <c r="A13" s="128" t="s">
        <v>202</v>
      </c>
      <c r="B13" s="128" t="s">
        <v>203</v>
      </c>
      <c r="C13" s="123" t="s">
        <v>204</v>
      </c>
      <c r="D13" s="18" t="s">
        <v>17</v>
      </c>
      <c r="E13" s="125" t="s">
        <v>24</v>
      </c>
      <c r="F13" s="123" t="s">
        <v>205</v>
      </c>
      <c r="G13" s="123" t="s">
        <v>125</v>
      </c>
      <c r="H13" s="123"/>
      <c r="I13" s="123"/>
      <c r="J13" s="123" t="s">
        <v>225</v>
      </c>
      <c r="K13" s="123"/>
      <c r="L13" s="123"/>
      <c r="M13" s="123"/>
      <c r="N13" s="123"/>
      <c r="O13" s="123"/>
      <c r="P13" s="123"/>
      <c r="Q13" s="123"/>
      <c r="R13" s="123"/>
    </row>
    <row r="14" spans="1:18" s="4" customFormat="1" ht="24">
      <c r="A14" s="128"/>
      <c r="B14" s="128"/>
      <c r="C14" s="124"/>
      <c r="D14" s="19" t="s">
        <v>25</v>
      </c>
      <c r="E14" s="125"/>
      <c r="F14" s="123"/>
      <c r="G14" s="6" t="s">
        <v>0</v>
      </c>
      <c r="H14" s="6" t="s">
        <v>1</v>
      </c>
      <c r="I14" s="6" t="s">
        <v>2</v>
      </c>
      <c r="J14" s="6" t="s">
        <v>3</v>
      </c>
      <c r="K14" s="6" t="s">
        <v>4</v>
      </c>
      <c r="L14" s="6" t="s">
        <v>5</v>
      </c>
      <c r="M14" s="6" t="s">
        <v>6</v>
      </c>
      <c r="N14" s="6" t="s">
        <v>7</v>
      </c>
      <c r="O14" s="6" t="s">
        <v>8</v>
      </c>
      <c r="P14" s="6" t="s">
        <v>9</v>
      </c>
      <c r="Q14" s="6" t="s">
        <v>10</v>
      </c>
      <c r="R14" s="6" t="s">
        <v>11</v>
      </c>
    </row>
    <row r="15" spans="1:18" ht="96">
      <c r="A15" s="7">
        <v>5</v>
      </c>
      <c r="B15" s="8" t="s">
        <v>86</v>
      </c>
      <c r="C15" s="8" t="s">
        <v>43</v>
      </c>
      <c r="D15" s="95">
        <v>50000</v>
      </c>
      <c r="E15" s="7" t="s">
        <v>19</v>
      </c>
      <c r="F15" s="7" t="s">
        <v>208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72">
      <c r="A16" s="7">
        <v>6</v>
      </c>
      <c r="B16" s="8" t="s">
        <v>336</v>
      </c>
      <c r="C16" s="8" t="s">
        <v>356</v>
      </c>
      <c r="D16" s="95">
        <v>6000</v>
      </c>
      <c r="E16" s="7" t="s">
        <v>19</v>
      </c>
      <c r="F16" s="7" t="s">
        <v>208</v>
      </c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72">
      <c r="A17" s="7">
        <v>7</v>
      </c>
      <c r="B17" s="8" t="s">
        <v>336</v>
      </c>
      <c r="C17" s="8" t="s">
        <v>338</v>
      </c>
      <c r="D17" s="95">
        <v>4900</v>
      </c>
      <c r="E17" s="7" t="s">
        <v>19</v>
      </c>
      <c r="F17" s="7" t="s">
        <v>208</v>
      </c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4" customFormat="1" ht="72">
      <c r="A18" s="7">
        <v>8</v>
      </c>
      <c r="B18" s="8" t="s">
        <v>358</v>
      </c>
      <c r="C18" s="8" t="s">
        <v>357</v>
      </c>
      <c r="D18" s="95">
        <v>5500</v>
      </c>
      <c r="E18" s="7" t="s">
        <v>19</v>
      </c>
      <c r="F18" s="7" t="s">
        <v>208</v>
      </c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4" customFormat="1" ht="72">
      <c r="A19" s="7">
        <v>9</v>
      </c>
      <c r="B19" s="8" t="s">
        <v>360</v>
      </c>
      <c r="C19" s="8" t="s">
        <v>359</v>
      </c>
      <c r="D19" s="95">
        <v>7000</v>
      </c>
      <c r="E19" s="7" t="s">
        <v>19</v>
      </c>
      <c r="F19" s="7" t="s">
        <v>208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4" customFormat="1" ht="72">
      <c r="A20" s="7">
        <v>10</v>
      </c>
      <c r="B20" s="8" t="s">
        <v>361</v>
      </c>
      <c r="C20" s="8" t="s">
        <v>149</v>
      </c>
      <c r="D20" s="95">
        <v>3300</v>
      </c>
      <c r="E20" s="7" t="s">
        <v>19</v>
      </c>
      <c r="F20" s="7" t="s">
        <v>208</v>
      </c>
      <c r="G20" s="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4" customFormat="1" ht="72">
      <c r="A21" s="7">
        <v>11</v>
      </c>
      <c r="B21" s="8" t="s">
        <v>362</v>
      </c>
      <c r="C21" s="8" t="s">
        <v>363</v>
      </c>
      <c r="D21" s="95">
        <v>6400</v>
      </c>
      <c r="E21" s="7" t="s">
        <v>19</v>
      </c>
      <c r="F21" s="7" t="s">
        <v>208</v>
      </c>
      <c r="G21" s="8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ht="24">
      <c r="A22" s="12"/>
      <c r="B22" s="13"/>
      <c r="C22" s="13"/>
      <c r="D22" s="110">
        <f>D9+D10+D11+D12+D15+D16+D17+D18+D19+D20+D21</f>
        <v>811200</v>
      </c>
      <c r="E22" s="12"/>
      <c r="F22" s="12"/>
      <c r="G22" s="13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</sheetData>
  <sheetProtection/>
  <mergeCells count="18">
    <mergeCell ref="P1:R1"/>
    <mergeCell ref="A2:R2"/>
    <mergeCell ref="A3:R3"/>
    <mergeCell ref="A4:R4"/>
    <mergeCell ref="A13:A14"/>
    <mergeCell ref="B13:B14"/>
    <mergeCell ref="C13:C14"/>
    <mergeCell ref="E13:E14"/>
    <mergeCell ref="F13:F14"/>
    <mergeCell ref="G13:I13"/>
    <mergeCell ref="J13:R13"/>
    <mergeCell ref="J7:R7"/>
    <mergeCell ref="A7:A8"/>
    <mergeCell ref="B7:B8"/>
    <mergeCell ref="C7:C8"/>
    <mergeCell ref="E7:E8"/>
    <mergeCell ref="F7:F8"/>
    <mergeCell ref="G7:I7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"/>
  <sheetViews>
    <sheetView view="pageBreakPreview" zoomScale="120" zoomScaleSheetLayoutView="120" zoomScalePageLayoutView="130" workbookViewId="0" topLeftCell="A6">
      <selection activeCell="A1" sqref="A1:R10"/>
    </sheetView>
  </sheetViews>
  <sheetFormatPr defaultColWidth="9.140625" defaultRowHeight="12.75"/>
  <cols>
    <col min="1" max="1" width="6.28125" style="4" customWidth="1"/>
    <col min="2" max="2" width="23.57421875" style="4" customWidth="1"/>
    <col min="3" max="3" width="25.57421875" style="2" customWidth="1"/>
    <col min="4" max="4" width="11.140625" style="3" customWidth="1"/>
    <col min="5" max="5" width="9.7109375" style="1" customWidth="1"/>
    <col min="6" max="6" width="13.71093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349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96">
      <c r="A9" s="7">
        <v>1</v>
      </c>
      <c r="B9" s="8" t="s">
        <v>28</v>
      </c>
      <c r="C9" s="8" t="s">
        <v>350</v>
      </c>
      <c r="D9" s="95">
        <v>10000</v>
      </c>
      <c r="E9" s="7" t="s">
        <v>19</v>
      </c>
      <c r="F9" s="7" t="s">
        <v>207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20">
      <c r="A10" s="7">
        <v>2</v>
      </c>
      <c r="B10" s="8" t="s">
        <v>32</v>
      </c>
      <c r="C10" s="8" t="s">
        <v>348</v>
      </c>
      <c r="D10" s="95">
        <v>10000</v>
      </c>
      <c r="E10" s="7" t="s">
        <v>19</v>
      </c>
      <c r="F10" s="7" t="s">
        <v>207</v>
      </c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s="4" customFormat="1" ht="24">
      <c r="A11" s="12"/>
      <c r="B11" s="13"/>
      <c r="C11" s="13"/>
      <c r="D11" s="110">
        <f>SUM(D9:D10)</f>
        <v>20000</v>
      </c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" customFormat="1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4" customFormat="1" ht="24">
      <c r="A13" s="12"/>
      <c r="B13" s="13"/>
      <c r="C13" s="13"/>
      <c r="D13" s="14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7"/>
  <sheetViews>
    <sheetView view="pageBreakPreview" zoomScale="120" zoomScaleSheetLayoutView="120" zoomScalePageLayoutView="130" workbookViewId="0" topLeftCell="A12">
      <selection activeCell="A1" sqref="A1:R16"/>
    </sheetView>
  </sheetViews>
  <sheetFormatPr defaultColWidth="9.140625" defaultRowHeight="12.75"/>
  <cols>
    <col min="1" max="1" width="6.140625" style="4" customWidth="1"/>
    <col min="2" max="2" width="22.7109375" style="4" customWidth="1"/>
    <col min="3" max="3" width="26.7109375" style="2" customWidth="1"/>
    <col min="4" max="4" width="11.140625" style="3" customWidth="1"/>
    <col min="5" max="5" width="10.00390625" style="1" customWidth="1"/>
    <col min="6" max="6" width="13.71093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345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120">
      <c r="A9" s="7">
        <v>1</v>
      </c>
      <c r="B9" s="25" t="s">
        <v>116</v>
      </c>
      <c r="C9" s="25" t="s">
        <v>346</v>
      </c>
      <c r="D9" s="95">
        <v>60000</v>
      </c>
      <c r="E9" s="7" t="s">
        <v>19</v>
      </c>
      <c r="F9" s="7" t="s">
        <v>206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44">
      <c r="A10" s="7">
        <v>2</v>
      </c>
      <c r="B10" s="25" t="s">
        <v>150</v>
      </c>
      <c r="C10" s="25" t="s">
        <v>151</v>
      </c>
      <c r="D10" s="95">
        <v>26000</v>
      </c>
      <c r="E10" s="7" t="s">
        <v>19</v>
      </c>
      <c r="F10" s="7" t="s">
        <v>206</v>
      </c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84.75" customHeight="1">
      <c r="A11" s="7">
        <v>3</v>
      </c>
      <c r="B11" s="8" t="s">
        <v>28</v>
      </c>
      <c r="C11" s="8" t="s">
        <v>347</v>
      </c>
      <c r="D11" s="95">
        <v>15000</v>
      </c>
      <c r="E11" s="7" t="s">
        <v>19</v>
      </c>
      <c r="F11" s="7" t="s">
        <v>206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ht="24">
      <c r="A12" s="12"/>
      <c r="B12" s="13"/>
      <c r="C12" s="13"/>
      <c r="D12" s="97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ht="24">
      <c r="A13" s="12"/>
      <c r="B13" s="13"/>
      <c r="C13" s="13"/>
      <c r="D13" s="97"/>
      <c r="E13" s="12"/>
      <c r="F13" s="12"/>
      <c r="G13" s="13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ht="21" customHeight="1">
      <c r="A14" s="128" t="s">
        <v>202</v>
      </c>
      <c r="B14" s="128" t="s">
        <v>203</v>
      </c>
      <c r="C14" s="123" t="s">
        <v>204</v>
      </c>
      <c r="D14" s="18" t="s">
        <v>17</v>
      </c>
      <c r="E14" s="125" t="s">
        <v>24</v>
      </c>
      <c r="F14" s="123" t="s">
        <v>205</v>
      </c>
      <c r="G14" s="123" t="s">
        <v>125</v>
      </c>
      <c r="H14" s="123"/>
      <c r="I14" s="123"/>
      <c r="J14" s="123" t="s">
        <v>225</v>
      </c>
      <c r="K14" s="123"/>
      <c r="L14" s="123"/>
      <c r="M14" s="123"/>
      <c r="N14" s="123"/>
      <c r="O14" s="123"/>
      <c r="P14" s="123"/>
      <c r="Q14" s="123"/>
      <c r="R14" s="123"/>
    </row>
    <row r="15" spans="1:18" ht="24">
      <c r="A15" s="128"/>
      <c r="B15" s="128"/>
      <c r="C15" s="124"/>
      <c r="D15" s="19" t="s">
        <v>25</v>
      </c>
      <c r="E15" s="125"/>
      <c r="F15" s="123"/>
      <c r="G15" s="6" t="s">
        <v>0</v>
      </c>
      <c r="H15" s="6" t="s">
        <v>1</v>
      </c>
      <c r="I15" s="6" t="s">
        <v>2</v>
      </c>
      <c r="J15" s="6" t="s">
        <v>3</v>
      </c>
      <c r="K15" s="6" t="s">
        <v>4</v>
      </c>
      <c r="L15" s="6" t="s">
        <v>5</v>
      </c>
      <c r="M15" s="6" t="s">
        <v>6</v>
      </c>
      <c r="N15" s="6" t="s">
        <v>7</v>
      </c>
      <c r="O15" s="6" t="s">
        <v>8</v>
      </c>
      <c r="P15" s="6" t="s">
        <v>9</v>
      </c>
      <c r="Q15" s="6" t="s">
        <v>10</v>
      </c>
      <c r="R15" s="6" t="s">
        <v>11</v>
      </c>
    </row>
    <row r="16" spans="1:18" ht="120">
      <c r="A16" s="7">
        <v>4</v>
      </c>
      <c r="B16" s="8" t="s">
        <v>32</v>
      </c>
      <c r="C16" s="8" t="s">
        <v>348</v>
      </c>
      <c r="D16" s="95">
        <v>10000</v>
      </c>
      <c r="E16" s="7" t="s">
        <v>19</v>
      </c>
      <c r="F16" s="7" t="s">
        <v>206</v>
      </c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4" customFormat="1" ht="24">
      <c r="A17" s="12"/>
      <c r="B17" s="13"/>
      <c r="C17" s="13"/>
      <c r="D17" s="110">
        <f>D9+D10+D11+D16</f>
        <v>111000</v>
      </c>
      <c r="E17" s="12"/>
      <c r="F17" s="12"/>
      <c r="G17" s="13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</sheetData>
  <sheetProtection/>
  <mergeCells count="18">
    <mergeCell ref="J14:R14"/>
    <mergeCell ref="G7:I7"/>
    <mergeCell ref="A14:A15"/>
    <mergeCell ref="B14:B15"/>
    <mergeCell ref="C14:C15"/>
    <mergeCell ref="E14:E15"/>
    <mergeCell ref="F14:F15"/>
    <mergeCell ref="G14:I14"/>
    <mergeCell ref="P1:R1"/>
    <mergeCell ref="A2:R2"/>
    <mergeCell ref="A3:R3"/>
    <mergeCell ref="A4:R4"/>
    <mergeCell ref="J7:R7"/>
    <mergeCell ref="A7:A8"/>
    <mergeCell ref="B7:B8"/>
    <mergeCell ref="C7:C8"/>
    <mergeCell ref="E7:E8"/>
    <mergeCell ref="F7:F8"/>
  </mergeCells>
  <printOptions/>
  <pageMargins left="0.1968503937007874" right="0.1968503937007874" top="0.7874015748031497" bottom="0.1968503937007874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120" zoomScaleSheetLayoutView="120" zoomScalePageLayoutView="130" workbookViewId="0" topLeftCell="A1">
      <selection activeCell="A1" sqref="A1:R9"/>
    </sheetView>
  </sheetViews>
  <sheetFormatPr defaultColWidth="9.140625" defaultRowHeight="12.75"/>
  <cols>
    <col min="1" max="1" width="6.140625" style="4" customWidth="1"/>
    <col min="2" max="2" width="23.57421875" style="4" customWidth="1"/>
    <col min="3" max="3" width="25.57421875" style="2" customWidth="1"/>
    <col min="4" max="4" width="11.140625" style="3" customWidth="1"/>
    <col min="5" max="5" width="10.28125" style="1" customWidth="1"/>
    <col min="6" max="6" width="13.71093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344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103" customFormat="1" ht="120">
      <c r="A9" s="7">
        <v>1</v>
      </c>
      <c r="B9" s="25" t="s">
        <v>118</v>
      </c>
      <c r="C9" s="25" t="s">
        <v>80</v>
      </c>
      <c r="D9" s="95">
        <v>60000</v>
      </c>
      <c r="E9" s="7" t="s">
        <v>19</v>
      </c>
      <c r="F9" s="7" t="s">
        <v>12</v>
      </c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s="4" customFormat="1" ht="24">
      <c r="A10" s="12"/>
      <c r="B10" s="13"/>
      <c r="C10" s="13"/>
      <c r="D10" s="110">
        <f>SUM(D9:D9)</f>
        <v>60000</v>
      </c>
      <c r="E10" s="12"/>
      <c r="F10" s="12"/>
      <c r="G10" s="13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4" customFormat="1" ht="24">
      <c r="A11" s="12"/>
      <c r="B11" s="13"/>
      <c r="C11" s="13"/>
      <c r="D11" s="14"/>
      <c r="E11" s="12"/>
      <c r="F11" s="12"/>
      <c r="G11" s="13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4" customFormat="1" ht="24">
      <c r="A12" s="12"/>
      <c r="B12" s="13"/>
      <c r="C12" s="13"/>
      <c r="D12" s="14"/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120" zoomScaleSheetLayoutView="120" zoomScalePageLayoutView="130" workbookViewId="0" topLeftCell="A10">
      <selection activeCell="A1" sqref="A1:R11"/>
    </sheetView>
  </sheetViews>
  <sheetFormatPr defaultColWidth="9.140625" defaultRowHeight="12.75"/>
  <cols>
    <col min="1" max="1" width="6.00390625" style="4" customWidth="1"/>
    <col min="2" max="2" width="22.57421875" style="4" customWidth="1"/>
    <col min="3" max="3" width="27.00390625" style="2" customWidth="1"/>
    <col min="4" max="4" width="11.140625" style="3" customWidth="1"/>
    <col min="5" max="5" width="10.00390625" style="1" customWidth="1"/>
    <col min="6" max="6" width="13.851562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26</v>
      </c>
    </row>
    <row r="6" ht="24">
      <c r="A6" s="32" t="s">
        <v>343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s="4" customFormat="1" ht="192">
      <c r="A9" s="7">
        <v>1</v>
      </c>
      <c r="B9" s="8" t="s">
        <v>122</v>
      </c>
      <c r="C9" s="8" t="s">
        <v>323</v>
      </c>
      <c r="D9" s="9">
        <v>30000</v>
      </c>
      <c r="E9" s="7" t="s">
        <v>19</v>
      </c>
      <c r="F9" s="7" t="s">
        <v>12</v>
      </c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7"/>
    </row>
    <row r="10" spans="1:18" s="4" customFormat="1" ht="96">
      <c r="A10" s="7">
        <v>2</v>
      </c>
      <c r="B10" s="8" t="s">
        <v>320</v>
      </c>
      <c r="C10" s="8" t="s">
        <v>156</v>
      </c>
      <c r="D10" s="9">
        <v>10000</v>
      </c>
      <c r="E10" s="7" t="s">
        <v>19</v>
      </c>
      <c r="F10" s="7" t="s">
        <v>12</v>
      </c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96">
      <c r="A11" s="7">
        <v>3</v>
      </c>
      <c r="B11" s="8" t="s">
        <v>321</v>
      </c>
      <c r="C11" s="8" t="s">
        <v>322</v>
      </c>
      <c r="D11" s="9">
        <v>17000</v>
      </c>
      <c r="E11" s="7" t="s">
        <v>23</v>
      </c>
      <c r="F11" s="7" t="s">
        <v>12</v>
      </c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7"/>
    </row>
    <row r="12" spans="1:18" s="4" customFormat="1" ht="24">
      <c r="A12" s="12"/>
      <c r="B12" s="13"/>
      <c r="C12" s="13"/>
      <c r="D12" s="110">
        <f>SUM(D9:D11)</f>
        <v>57000</v>
      </c>
      <c r="E12" s="12"/>
      <c r="F12" s="12"/>
      <c r="G12" s="13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0"/>
  <sheetViews>
    <sheetView view="pageBreakPreview" zoomScale="120" zoomScaleSheetLayoutView="120" zoomScalePageLayoutView="120" workbookViewId="0" topLeftCell="A1">
      <selection activeCell="G13" sqref="G13"/>
    </sheetView>
  </sheetViews>
  <sheetFormatPr defaultColWidth="9.140625" defaultRowHeight="12.75"/>
  <cols>
    <col min="1" max="1" width="6.00390625" style="3" customWidth="1"/>
    <col min="2" max="2" width="24.421875" style="4" customWidth="1"/>
    <col min="3" max="3" width="25.00390625" style="2" customWidth="1"/>
    <col min="4" max="4" width="11.00390625" style="102" customWidth="1"/>
    <col min="5" max="5" width="10.00390625" style="3" customWidth="1"/>
    <col min="6" max="6" width="13.8515625" style="3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spans="1:6" s="101" customFormat="1" ht="24">
      <c r="A5" s="100" t="s">
        <v>26</v>
      </c>
      <c r="D5" s="102"/>
      <c r="E5" s="3"/>
      <c r="F5" s="3"/>
    </row>
    <row r="6" spans="1:6" s="101" customFormat="1" ht="24">
      <c r="A6" s="100" t="s">
        <v>168</v>
      </c>
      <c r="D6" s="102"/>
      <c r="E6" s="3"/>
      <c r="F6" s="3"/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72">
      <c r="A9" s="7">
        <v>1</v>
      </c>
      <c r="B9" s="8" t="s">
        <v>318</v>
      </c>
      <c r="C9" s="8" t="s">
        <v>83</v>
      </c>
      <c r="D9" s="95">
        <v>60000</v>
      </c>
      <c r="E9" s="7" t="s">
        <v>19</v>
      </c>
      <c r="F9" s="7" t="s">
        <v>33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s="103" customFormat="1" ht="120">
      <c r="A10" s="7">
        <v>2</v>
      </c>
      <c r="B10" s="8" t="s">
        <v>319</v>
      </c>
      <c r="C10" s="25" t="s">
        <v>87</v>
      </c>
      <c r="D10" s="9">
        <v>30000</v>
      </c>
      <c r="E10" s="7" t="s">
        <v>19</v>
      </c>
      <c r="F10" s="7" t="s">
        <v>12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s="103" customFormat="1" ht="72">
      <c r="A11" s="7">
        <v>3</v>
      </c>
      <c r="B11" s="8" t="s">
        <v>75</v>
      </c>
      <c r="C11" s="25" t="s">
        <v>76</v>
      </c>
      <c r="D11" s="9">
        <v>10000</v>
      </c>
      <c r="E11" s="7" t="s">
        <v>27</v>
      </c>
      <c r="F11" s="7" t="s">
        <v>12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103" customFormat="1" ht="72">
      <c r="A12" s="7">
        <v>4</v>
      </c>
      <c r="B12" s="25" t="s">
        <v>77</v>
      </c>
      <c r="C12" s="25" t="s">
        <v>78</v>
      </c>
      <c r="D12" s="9">
        <v>60000</v>
      </c>
      <c r="E12" s="7" t="s">
        <v>79</v>
      </c>
      <c r="F12" s="7" t="s">
        <v>12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</row>
    <row r="13" spans="1:18" s="103" customFormat="1" ht="24">
      <c r="A13" s="12"/>
      <c r="B13" s="15"/>
      <c r="C13" s="15"/>
      <c r="D13" s="14"/>
      <c r="E13" s="12"/>
      <c r="F13" s="12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</row>
    <row r="14" spans="1:18" s="103" customFormat="1" ht="24">
      <c r="A14" s="12"/>
      <c r="B14" s="15"/>
      <c r="C14" s="15"/>
      <c r="D14" s="14"/>
      <c r="E14" s="12"/>
      <c r="F14" s="12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</row>
    <row r="15" spans="1:18" ht="24">
      <c r="A15" s="12"/>
      <c r="B15" s="13"/>
      <c r="C15" s="13"/>
      <c r="D15" s="97"/>
      <c r="E15" s="12"/>
      <c r="F15" s="12"/>
      <c r="G15" s="13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4" customFormat="1" ht="21" customHeight="1">
      <c r="A16" s="128" t="s">
        <v>202</v>
      </c>
      <c r="B16" s="128" t="s">
        <v>203</v>
      </c>
      <c r="C16" s="123" t="s">
        <v>204</v>
      </c>
      <c r="D16" s="18" t="s">
        <v>17</v>
      </c>
      <c r="E16" s="125" t="s">
        <v>24</v>
      </c>
      <c r="F16" s="123" t="s">
        <v>205</v>
      </c>
      <c r="G16" s="123" t="s">
        <v>125</v>
      </c>
      <c r="H16" s="123"/>
      <c r="I16" s="123"/>
      <c r="J16" s="123" t="s">
        <v>225</v>
      </c>
      <c r="K16" s="123"/>
      <c r="L16" s="123"/>
      <c r="M16" s="123"/>
      <c r="N16" s="123"/>
      <c r="O16" s="123"/>
      <c r="P16" s="123"/>
      <c r="Q16" s="123"/>
      <c r="R16" s="123"/>
    </row>
    <row r="17" spans="1:18" ht="24">
      <c r="A17" s="128"/>
      <c r="B17" s="128"/>
      <c r="C17" s="124"/>
      <c r="D17" s="19" t="s">
        <v>25</v>
      </c>
      <c r="E17" s="125"/>
      <c r="F17" s="123"/>
      <c r="G17" s="6" t="s">
        <v>0</v>
      </c>
      <c r="H17" s="6" t="s">
        <v>1</v>
      </c>
      <c r="I17" s="6" t="s">
        <v>2</v>
      </c>
      <c r="J17" s="6" t="s">
        <v>3</v>
      </c>
      <c r="K17" s="6" t="s">
        <v>4</v>
      </c>
      <c r="L17" s="6" t="s">
        <v>5</v>
      </c>
      <c r="M17" s="6" t="s">
        <v>6</v>
      </c>
      <c r="N17" s="6" t="s">
        <v>7</v>
      </c>
      <c r="O17" s="6" t="s">
        <v>8</v>
      </c>
      <c r="P17" s="6" t="s">
        <v>9</v>
      </c>
      <c r="Q17" s="6" t="s">
        <v>10</v>
      </c>
      <c r="R17" s="6" t="s">
        <v>11</v>
      </c>
    </row>
    <row r="18" spans="1:18" ht="96">
      <c r="A18" s="7">
        <v>5</v>
      </c>
      <c r="B18" s="8" t="s">
        <v>140</v>
      </c>
      <c r="C18" s="8" t="s">
        <v>141</v>
      </c>
      <c r="D18" s="95">
        <v>3000</v>
      </c>
      <c r="E18" s="7" t="s">
        <v>19</v>
      </c>
      <c r="F18" s="7" t="s">
        <v>12</v>
      </c>
      <c r="G18" s="8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6">
      <c r="A19" s="7">
        <v>6</v>
      </c>
      <c r="B19" s="8" t="s">
        <v>324</v>
      </c>
      <c r="C19" s="8" t="s">
        <v>142</v>
      </c>
      <c r="D19" s="95">
        <v>40000</v>
      </c>
      <c r="E19" s="7" t="s">
        <v>19</v>
      </c>
      <c r="F19" s="7" t="s">
        <v>12</v>
      </c>
      <c r="G19" s="8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103" customFormat="1" ht="168">
      <c r="A20" s="7">
        <v>7</v>
      </c>
      <c r="B20" s="25" t="s">
        <v>116</v>
      </c>
      <c r="C20" s="25" t="s">
        <v>143</v>
      </c>
      <c r="D20" s="95">
        <v>50000</v>
      </c>
      <c r="E20" s="7" t="s">
        <v>19</v>
      </c>
      <c r="F20" s="7" t="s">
        <v>12</v>
      </c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</row>
    <row r="21" spans="1:18" s="103" customFormat="1" ht="24">
      <c r="A21" s="12"/>
      <c r="B21" s="15"/>
      <c r="C21" s="15"/>
      <c r="D21" s="97"/>
      <c r="E21" s="12"/>
      <c r="F21" s="12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s="103" customFormat="1" ht="24">
      <c r="A22" s="12"/>
      <c r="B22" s="15"/>
      <c r="C22" s="15"/>
      <c r="D22" s="97"/>
      <c r="E22" s="12"/>
      <c r="F22" s="12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</row>
    <row r="23" spans="1:18" s="103" customFormat="1" ht="24">
      <c r="A23" s="12"/>
      <c r="B23" s="15"/>
      <c r="C23" s="15"/>
      <c r="D23" s="97"/>
      <c r="E23" s="12"/>
      <c r="F23" s="12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</row>
    <row r="24" spans="1:18" ht="21" customHeight="1">
      <c r="A24" s="128" t="s">
        <v>202</v>
      </c>
      <c r="B24" s="128" t="s">
        <v>203</v>
      </c>
      <c r="C24" s="123" t="s">
        <v>204</v>
      </c>
      <c r="D24" s="18" t="s">
        <v>17</v>
      </c>
      <c r="E24" s="125" t="s">
        <v>24</v>
      </c>
      <c r="F24" s="123" t="s">
        <v>205</v>
      </c>
      <c r="G24" s="123" t="s">
        <v>125</v>
      </c>
      <c r="H24" s="123"/>
      <c r="I24" s="123"/>
      <c r="J24" s="123" t="s">
        <v>225</v>
      </c>
      <c r="K24" s="123"/>
      <c r="L24" s="123"/>
      <c r="M24" s="123"/>
      <c r="N24" s="123"/>
      <c r="O24" s="123"/>
      <c r="P24" s="123"/>
      <c r="Q24" s="123"/>
      <c r="R24" s="123"/>
    </row>
    <row r="25" spans="1:18" ht="24">
      <c r="A25" s="128"/>
      <c r="B25" s="128"/>
      <c r="C25" s="124"/>
      <c r="D25" s="19" t="s">
        <v>25</v>
      </c>
      <c r="E25" s="125"/>
      <c r="F25" s="123"/>
      <c r="G25" s="6" t="s">
        <v>0</v>
      </c>
      <c r="H25" s="6" t="s">
        <v>1</v>
      </c>
      <c r="I25" s="6" t="s">
        <v>2</v>
      </c>
      <c r="J25" s="6" t="s">
        <v>3</v>
      </c>
      <c r="K25" s="6" t="s">
        <v>4</v>
      </c>
      <c r="L25" s="6" t="s">
        <v>5</v>
      </c>
      <c r="M25" s="6" t="s">
        <v>6</v>
      </c>
      <c r="N25" s="6" t="s">
        <v>7</v>
      </c>
      <c r="O25" s="6" t="s">
        <v>8</v>
      </c>
      <c r="P25" s="6" t="s">
        <v>9</v>
      </c>
      <c r="Q25" s="6" t="s">
        <v>10</v>
      </c>
      <c r="R25" s="6" t="s">
        <v>11</v>
      </c>
    </row>
    <row r="26" spans="1:18" ht="96">
      <c r="A26" s="7">
        <v>8</v>
      </c>
      <c r="B26" s="25" t="s">
        <v>117</v>
      </c>
      <c r="C26" s="25" t="s">
        <v>327</v>
      </c>
      <c r="D26" s="95">
        <v>90000</v>
      </c>
      <c r="E26" s="7" t="s">
        <v>19</v>
      </c>
      <c r="F26" s="7" t="s">
        <v>12</v>
      </c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</row>
    <row r="27" spans="1:18" ht="144">
      <c r="A27" s="7">
        <v>9</v>
      </c>
      <c r="B27" s="25" t="s">
        <v>325</v>
      </c>
      <c r="C27" s="25" t="s">
        <v>326</v>
      </c>
      <c r="D27" s="95">
        <v>72000</v>
      </c>
      <c r="E27" s="7" t="s">
        <v>19</v>
      </c>
      <c r="F27" s="7" t="s">
        <v>12</v>
      </c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</row>
    <row r="28" spans="1:18" ht="72">
      <c r="A28" s="7">
        <v>10</v>
      </c>
      <c r="B28" s="25" t="s">
        <v>169</v>
      </c>
      <c r="C28" s="25" t="s">
        <v>172</v>
      </c>
      <c r="D28" s="95">
        <v>15000</v>
      </c>
      <c r="E28" s="7" t="s">
        <v>19</v>
      </c>
      <c r="F28" s="7" t="s">
        <v>12</v>
      </c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</row>
    <row r="29" spans="1:18" ht="144">
      <c r="A29" s="7">
        <v>11</v>
      </c>
      <c r="B29" s="25" t="s">
        <v>170</v>
      </c>
      <c r="C29" s="25" t="s">
        <v>173</v>
      </c>
      <c r="D29" s="95">
        <v>15000</v>
      </c>
      <c r="E29" s="7" t="s">
        <v>19</v>
      </c>
      <c r="F29" s="7" t="s">
        <v>12</v>
      </c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</row>
    <row r="30" spans="1:18" ht="120">
      <c r="A30" s="7">
        <v>12</v>
      </c>
      <c r="B30" s="25" t="s">
        <v>171</v>
      </c>
      <c r="C30" s="25" t="s">
        <v>174</v>
      </c>
      <c r="D30" s="95">
        <v>30000</v>
      </c>
      <c r="E30" s="7" t="s">
        <v>19</v>
      </c>
      <c r="F30" s="7" t="s">
        <v>12</v>
      </c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</row>
    <row r="31" spans="1:18" ht="21" customHeight="1">
      <c r="A31" s="128" t="s">
        <v>202</v>
      </c>
      <c r="B31" s="128" t="s">
        <v>203</v>
      </c>
      <c r="C31" s="123" t="s">
        <v>204</v>
      </c>
      <c r="D31" s="18" t="s">
        <v>17</v>
      </c>
      <c r="E31" s="125" t="s">
        <v>24</v>
      </c>
      <c r="F31" s="123" t="s">
        <v>205</v>
      </c>
      <c r="G31" s="123" t="s">
        <v>125</v>
      </c>
      <c r="H31" s="123"/>
      <c r="I31" s="123"/>
      <c r="J31" s="123" t="s">
        <v>225</v>
      </c>
      <c r="K31" s="123"/>
      <c r="L31" s="123"/>
      <c r="M31" s="123"/>
      <c r="N31" s="123"/>
      <c r="O31" s="123"/>
      <c r="P31" s="123"/>
      <c r="Q31" s="123"/>
      <c r="R31" s="123"/>
    </row>
    <row r="32" spans="1:18" s="103" customFormat="1" ht="24">
      <c r="A32" s="128"/>
      <c r="B32" s="128"/>
      <c r="C32" s="124"/>
      <c r="D32" s="19" t="s">
        <v>25</v>
      </c>
      <c r="E32" s="125"/>
      <c r="F32" s="123"/>
      <c r="G32" s="6" t="s">
        <v>0</v>
      </c>
      <c r="H32" s="6" t="s">
        <v>1</v>
      </c>
      <c r="I32" s="6" t="s">
        <v>2</v>
      </c>
      <c r="J32" s="6" t="s">
        <v>3</v>
      </c>
      <c r="K32" s="6" t="s">
        <v>4</v>
      </c>
      <c r="L32" s="6" t="s">
        <v>5</v>
      </c>
      <c r="M32" s="6" t="s">
        <v>6</v>
      </c>
      <c r="N32" s="6" t="s">
        <v>7</v>
      </c>
      <c r="O32" s="6" t="s">
        <v>8</v>
      </c>
      <c r="P32" s="6" t="s">
        <v>9</v>
      </c>
      <c r="Q32" s="6" t="s">
        <v>10</v>
      </c>
      <c r="R32" s="6" t="s">
        <v>11</v>
      </c>
    </row>
    <row r="33" spans="1:18" s="103" customFormat="1" ht="96">
      <c r="A33" s="7">
        <v>13</v>
      </c>
      <c r="B33" s="107" t="s">
        <v>100</v>
      </c>
      <c r="C33" s="107" t="s">
        <v>101</v>
      </c>
      <c r="D33" s="95">
        <v>14000</v>
      </c>
      <c r="E33" s="108" t="s">
        <v>19</v>
      </c>
      <c r="F33" s="108" t="s">
        <v>12</v>
      </c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</row>
    <row r="34" spans="1:18" ht="120">
      <c r="A34" s="7">
        <v>14</v>
      </c>
      <c r="B34" s="25" t="s">
        <v>328</v>
      </c>
      <c r="C34" s="25" t="s">
        <v>144</v>
      </c>
      <c r="D34" s="95">
        <v>11000</v>
      </c>
      <c r="E34" s="7" t="s">
        <v>19</v>
      </c>
      <c r="F34" s="7" t="s">
        <v>12</v>
      </c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</row>
    <row r="35" spans="1:18" ht="96">
      <c r="A35" s="7">
        <v>15</v>
      </c>
      <c r="B35" s="25" t="s">
        <v>98</v>
      </c>
      <c r="C35" s="25" t="s">
        <v>99</v>
      </c>
      <c r="D35" s="95">
        <v>10000</v>
      </c>
      <c r="E35" s="7" t="s">
        <v>19</v>
      </c>
      <c r="F35" s="7" t="s">
        <v>12</v>
      </c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</row>
    <row r="36" spans="1:18" ht="125.25" customHeight="1">
      <c r="A36" s="7">
        <v>16</v>
      </c>
      <c r="B36" s="8" t="s">
        <v>28</v>
      </c>
      <c r="C36" s="25" t="s">
        <v>329</v>
      </c>
      <c r="D36" s="95">
        <v>50000</v>
      </c>
      <c r="E36" s="7" t="s">
        <v>19</v>
      </c>
      <c r="F36" s="7" t="s">
        <v>12</v>
      </c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96">
      <c r="A37" s="7">
        <v>17</v>
      </c>
      <c r="B37" s="8" t="s">
        <v>81</v>
      </c>
      <c r="C37" s="8" t="s">
        <v>145</v>
      </c>
      <c r="D37" s="95">
        <v>15000</v>
      </c>
      <c r="E37" s="7" t="s">
        <v>19</v>
      </c>
      <c r="F37" s="7" t="s">
        <v>12</v>
      </c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21" customHeight="1">
      <c r="A38" s="128" t="s">
        <v>202</v>
      </c>
      <c r="B38" s="128" t="s">
        <v>203</v>
      </c>
      <c r="C38" s="123" t="s">
        <v>204</v>
      </c>
      <c r="D38" s="18" t="s">
        <v>17</v>
      </c>
      <c r="E38" s="125" t="s">
        <v>24</v>
      </c>
      <c r="F38" s="123" t="s">
        <v>205</v>
      </c>
      <c r="G38" s="123" t="s">
        <v>125</v>
      </c>
      <c r="H38" s="123"/>
      <c r="I38" s="123"/>
      <c r="J38" s="123" t="s">
        <v>225</v>
      </c>
      <c r="K38" s="123"/>
      <c r="L38" s="123"/>
      <c r="M38" s="123"/>
      <c r="N38" s="123"/>
      <c r="O38" s="123"/>
      <c r="P38" s="123"/>
      <c r="Q38" s="123"/>
      <c r="R38" s="123"/>
    </row>
    <row r="39" spans="1:18" ht="24">
      <c r="A39" s="128"/>
      <c r="B39" s="128"/>
      <c r="C39" s="124"/>
      <c r="D39" s="19" t="s">
        <v>25</v>
      </c>
      <c r="E39" s="125"/>
      <c r="F39" s="123"/>
      <c r="G39" s="6" t="s">
        <v>0</v>
      </c>
      <c r="H39" s="6" t="s">
        <v>1</v>
      </c>
      <c r="I39" s="6" t="s">
        <v>2</v>
      </c>
      <c r="J39" s="6" t="s">
        <v>3</v>
      </c>
      <c r="K39" s="6" t="s">
        <v>4</v>
      </c>
      <c r="L39" s="6" t="s">
        <v>5</v>
      </c>
      <c r="M39" s="6" t="s">
        <v>6</v>
      </c>
      <c r="N39" s="6" t="s">
        <v>7</v>
      </c>
      <c r="O39" s="6" t="s">
        <v>8</v>
      </c>
      <c r="P39" s="6" t="s">
        <v>9</v>
      </c>
      <c r="Q39" s="6" t="s">
        <v>10</v>
      </c>
      <c r="R39" s="6" t="s">
        <v>11</v>
      </c>
    </row>
    <row r="40" spans="1:18" ht="82.5" customHeight="1">
      <c r="A40" s="7">
        <v>18</v>
      </c>
      <c r="B40" s="8" t="s">
        <v>29</v>
      </c>
      <c r="C40" s="8" t="s">
        <v>146</v>
      </c>
      <c r="D40" s="95">
        <v>25000</v>
      </c>
      <c r="E40" s="7" t="s">
        <v>19</v>
      </c>
      <c r="F40" s="7" t="s">
        <v>12</v>
      </c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92">
      <c r="A41" s="7">
        <v>19</v>
      </c>
      <c r="B41" s="8" t="s">
        <v>30</v>
      </c>
      <c r="C41" s="25" t="s">
        <v>330</v>
      </c>
      <c r="D41" s="95">
        <v>230000</v>
      </c>
      <c r="E41" s="7" t="s">
        <v>31</v>
      </c>
      <c r="F41" s="7" t="s">
        <v>12</v>
      </c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7"/>
    </row>
    <row r="42" spans="1:18" ht="96">
      <c r="A42" s="7">
        <v>20</v>
      </c>
      <c r="B42" s="8" t="s">
        <v>82</v>
      </c>
      <c r="C42" s="8" t="s">
        <v>331</v>
      </c>
      <c r="D42" s="95">
        <v>5000</v>
      </c>
      <c r="E42" s="7" t="s">
        <v>19</v>
      </c>
      <c r="F42" s="7" t="s">
        <v>12</v>
      </c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</row>
    <row r="43" spans="1:18" ht="120">
      <c r="A43" s="10">
        <v>21</v>
      </c>
      <c r="B43" s="11" t="s">
        <v>32</v>
      </c>
      <c r="C43" s="11" t="s">
        <v>147</v>
      </c>
      <c r="D43" s="106">
        <v>30000</v>
      </c>
      <c r="E43" s="10" t="s">
        <v>19</v>
      </c>
      <c r="F43" s="10" t="s">
        <v>12</v>
      </c>
      <c r="G43" s="11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48">
      <c r="A44" s="7">
        <v>22</v>
      </c>
      <c r="B44" s="8" t="s">
        <v>332</v>
      </c>
      <c r="C44" s="8" t="s">
        <v>333</v>
      </c>
      <c r="D44" s="95">
        <v>7900</v>
      </c>
      <c r="E44" s="7" t="s">
        <v>19</v>
      </c>
      <c r="F44" s="7" t="s">
        <v>12</v>
      </c>
      <c r="G44" s="8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21" customHeight="1">
      <c r="A45" s="128" t="s">
        <v>202</v>
      </c>
      <c r="B45" s="128" t="s">
        <v>203</v>
      </c>
      <c r="C45" s="123" t="s">
        <v>204</v>
      </c>
      <c r="D45" s="18" t="s">
        <v>17</v>
      </c>
      <c r="E45" s="125" t="s">
        <v>24</v>
      </c>
      <c r="F45" s="123" t="s">
        <v>205</v>
      </c>
      <c r="G45" s="123" t="s">
        <v>125</v>
      </c>
      <c r="H45" s="123"/>
      <c r="I45" s="123"/>
      <c r="J45" s="123" t="s">
        <v>225</v>
      </c>
      <c r="K45" s="123"/>
      <c r="L45" s="123"/>
      <c r="M45" s="123"/>
      <c r="N45" s="123"/>
      <c r="O45" s="123"/>
      <c r="P45" s="123"/>
      <c r="Q45" s="123"/>
      <c r="R45" s="123"/>
    </row>
    <row r="46" spans="1:18" ht="24">
      <c r="A46" s="128"/>
      <c r="B46" s="128"/>
      <c r="C46" s="124"/>
      <c r="D46" s="19" t="s">
        <v>25</v>
      </c>
      <c r="E46" s="125"/>
      <c r="F46" s="123"/>
      <c r="G46" s="6" t="s">
        <v>0</v>
      </c>
      <c r="H46" s="6" t="s">
        <v>1</v>
      </c>
      <c r="I46" s="6" t="s">
        <v>2</v>
      </c>
      <c r="J46" s="6" t="s">
        <v>3</v>
      </c>
      <c r="K46" s="6" t="s">
        <v>4</v>
      </c>
      <c r="L46" s="6" t="s">
        <v>5</v>
      </c>
      <c r="M46" s="6" t="s">
        <v>6</v>
      </c>
      <c r="N46" s="6" t="s">
        <v>7</v>
      </c>
      <c r="O46" s="6" t="s">
        <v>8</v>
      </c>
      <c r="P46" s="6" t="s">
        <v>9</v>
      </c>
      <c r="Q46" s="6" t="s">
        <v>10</v>
      </c>
      <c r="R46" s="6" t="s">
        <v>11</v>
      </c>
    </row>
    <row r="47" spans="1:18" ht="96">
      <c r="A47" s="7">
        <v>23</v>
      </c>
      <c r="B47" s="8" t="s">
        <v>334</v>
      </c>
      <c r="C47" s="8" t="s">
        <v>335</v>
      </c>
      <c r="D47" s="95">
        <v>33000</v>
      </c>
      <c r="E47" s="7" t="s">
        <v>19</v>
      </c>
      <c r="F47" s="7" t="s">
        <v>12</v>
      </c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8" ht="130.5" customHeight="1">
      <c r="A48" s="7">
        <v>24</v>
      </c>
      <c r="B48" s="25" t="s">
        <v>116</v>
      </c>
      <c r="C48" s="25" t="s">
        <v>148</v>
      </c>
      <c r="D48" s="95">
        <v>18000</v>
      </c>
      <c r="E48" s="7" t="s">
        <v>19</v>
      </c>
      <c r="F48" s="7" t="s">
        <v>33</v>
      </c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</row>
    <row r="49" spans="1:18" ht="144">
      <c r="A49" s="7">
        <v>25</v>
      </c>
      <c r="B49" s="25" t="s">
        <v>170</v>
      </c>
      <c r="C49" s="25" t="s">
        <v>173</v>
      </c>
      <c r="D49" s="95">
        <v>5000</v>
      </c>
      <c r="E49" s="7" t="s">
        <v>19</v>
      </c>
      <c r="F49" s="7" t="s">
        <v>33</v>
      </c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</row>
    <row r="50" spans="1:18" ht="96">
      <c r="A50" s="7">
        <v>26</v>
      </c>
      <c r="B50" s="8" t="s">
        <v>28</v>
      </c>
      <c r="C50" s="8" t="s">
        <v>84</v>
      </c>
      <c r="D50" s="95">
        <v>40000</v>
      </c>
      <c r="E50" s="7" t="s">
        <v>19</v>
      </c>
      <c r="F50" s="7" t="s">
        <v>33</v>
      </c>
      <c r="G50" s="8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</row>
    <row r="51" spans="1:18" ht="24">
      <c r="A51" s="12"/>
      <c r="B51" s="13"/>
      <c r="C51" s="13"/>
      <c r="D51" s="97"/>
      <c r="E51" s="12"/>
      <c r="F51" s="12"/>
      <c r="G51" s="13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ht="21" customHeight="1">
      <c r="A52" s="12"/>
      <c r="B52" s="13"/>
      <c r="C52" s="13"/>
      <c r="D52" s="97"/>
      <c r="E52" s="12"/>
      <c r="F52" s="12"/>
      <c r="G52" s="13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ht="21" customHeight="1">
      <c r="A53" s="128" t="s">
        <v>202</v>
      </c>
      <c r="B53" s="128" t="s">
        <v>203</v>
      </c>
      <c r="C53" s="123" t="s">
        <v>204</v>
      </c>
      <c r="D53" s="18" t="s">
        <v>17</v>
      </c>
      <c r="E53" s="125" t="s">
        <v>24</v>
      </c>
      <c r="F53" s="123" t="s">
        <v>205</v>
      </c>
      <c r="G53" s="123" t="s">
        <v>125</v>
      </c>
      <c r="H53" s="123"/>
      <c r="I53" s="123"/>
      <c r="J53" s="123" t="s">
        <v>225</v>
      </c>
      <c r="K53" s="123"/>
      <c r="L53" s="123"/>
      <c r="M53" s="123"/>
      <c r="N53" s="123"/>
      <c r="O53" s="123"/>
      <c r="P53" s="123"/>
      <c r="Q53" s="123"/>
      <c r="R53" s="123"/>
    </row>
    <row r="54" spans="1:18" ht="24">
      <c r="A54" s="128"/>
      <c r="B54" s="128"/>
      <c r="C54" s="124"/>
      <c r="D54" s="19" t="s">
        <v>25</v>
      </c>
      <c r="E54" s="125"/>
      <c r="F54" s="123"/>
      <c r="G54" s="6" t="s">
        <v>0</v>
      </c>
      <c r="H54" s="6" t="s">
        <v>1</v>
      </c>
      <c r="I54" s="6" t="s">
        <v>2</v>
      </c>
      <c r="J54" s="6" t="s">
        <v>3</v>
      </c>
      <c r="K54" s="6" t="s">
        <v>4</v>
      </c>
      <c r="L54" s="6" t="s">
        <v>5</v>
      </c>
      <c r="M54" s="6" t="s">
        <v>6</v>
      </c>
      <c r="N54" s="6" t="s">
        <v>7</v>
      </c>
      <c r="O54" s="6" t="s">
        <v>8</v>
      </c>
      <c r="P54" s="6" t="s">
        <v>9</v>
      </c>
      <c r="Q54" s="6" t="s">
        <v>10</v>
      </c>
      <c r="R54" s="6" t="s">
        <v>11</v>
      </c>
    </row>
    <row r="55" spans="1:18" ht="120">
      <c r="A55" s="7">
        <v>27</v>
      </c>
      <c r="B55" s="8" t="s">
        <v>32</v>
      </c>
      <c r="C55" s="8" t="s">
        <v>147</v>
      </c>
      <c r="D55" s="95">
        <v>30000</v>
      </c>
      <c r="E55" s="7" t="s">
        <v>19</v>
      </c>
      <c r="F55" s="7" t="s">
        <v>33</v>
      </c>
      <c r="G55" s="8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</row>
    <row r="56" spans="1:18" ht="96">
      <c r="A56" s="7">
        <v>28</v>
      </c>
      <c r="B56" s="8" t="s">
        <v>336</v>
      </c>
      <c r="C56" s="8" t="s">
        <v>337</v>
      </c>
      <c r="D56" s="95">
        <v>3600</v>
      </c>
      <c r="E56" s="7" t="s">
        <v>19</v>
      </c>
      <c r="F56" s="7" t="s">
        <v>33</v>
      </c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</row>
    <row r="57" spans="1:18" ht="72">
      <c r="A57" s="7">
        <v>29</v>
      </c>
      <c r="B57" s="8" t="s">
        <v>336</v>
      </c>
      <c r="C57" s="8" t="s">
        <v>338</v>
      </c>
      <c r="D57" s="95">
        <v>4900</v>
      </c>
      <c r="E57" s="7" t="s">
        <v>19</v>
      </c>
      <c r="F57" s="7" t="s">
        <v>33</v>
      </c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144">
      <c r="A58" s="7">
        <v>30</v>
      </c>
      <c r="B58" s="8" t="s">
        <v>339</v>
      </c>
      <c r="C58" s="8" t="s">
        <v>340</v>
      </c>
      <c r="D58" s="95">
        <v>1500</v>
      </c>
      <c r="E58" s="7" t="s">
        <v>19</v>
      </c>
      <c r="F58" s="7" t="s">
        <v>33</v>
      </c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</row>
    <row r="59" spans="1:18" ht="96">
      <c r="A59" s="7">
        <v>31</v>
      </c>
      <c r="B59" s="8" t="s">
        <v>341</v>
      </c>
      <c r="C59" s="8" t="s">
        <v>342</v>
      </c>
      <c r="D59" s="95">
        <v>20000</v>
      </c>
      <c r="E59" s="7" t="s">
        <v>19</v>
      </c>
      <c r="F59" s="7" t="s">
        <v>33</v>
      </c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</row>
    <row r="60" ht="24">
      <c r="D60" s="111">
        <f>SUM(D9:D59)</f>
        <v>1028900</v>
      </c>
    </row>
  </sheetData>
  <sheetProtection/>
  <mergeCells count="53">
    <mergeCell ref="A16:A17"/>
    <mergeCell ref="B16:B17"/>
    <mergeCell ref="C16:C17"/>
    <mergeCell ref="E16:E17"/>
    <mergeCell ref="F16:F17"/>
    <mergeCell ref="G16:I16"/>
    <mergeCell ref="P1:R1"/>
    <mergeCell ref="A2:R2"/>
    <mergeCell ref="A3:R3"/>
    <mergeCell ref="A4:R4"/>
    <mergeCell ref="J16:R16"/>
    <mergeCell ref="A31:A32"/>
    <mergeCell ref="B31:B32"/>
    <mergeCell ref="C31:C32"/>
    <mergeCell ref="E31:E32"/>
    <mergeCell ref="F31:F32"/>
    <mergeCell ref="J53:R53"/>
    <mergeCell ref="A45:A46"/>
    <mergeCell ref="B45:B46"/>
    <mergeCell ref="J7:R7"/>
    <mergeCell ref="A7:A8"/>
    <mergeCell ref="B7:B8"/>
    <mergeCell ref="C7:C8"/>
    <mergeCell ref="E7:E8"/>
    <mergeCell ref="F7:F8"/>
    <mergeCell ref="G7:I7"/>
    <mergeCell ref="A53:A54"/>
    <mergeCell ref="B53:B54"/>
    <mergeCell ref="C53:C54"/>
    <mergeCell ref="E53:E54"/>
    <mergeCell ref="F53:F54"/>
    <mergeCell ref="G53:I53"/>
    <mergeCell ref="C45:C46"/>
    <mergeCell ref="E45:E46"/>
    <mergeCell ref="F45:F46"/>
    <mergeCell ref="G45:I45"/>
    <mergeCell ref="J38:R38"/>
    <mergeCell ref="J45:R45"/>
    <mergeCell ref="G31:I31"/>
    <mergeCell ref="J31:R31"/>
    <mergeCell ref="A38:A39"/>
    <mergeCell ref="B38:B39"/>
    <mergeCell ref="C38:C39"/>
    <mergeCell ref="E38:E39"/>
    <mergeCell ref="F38:F39"/>
    <mergeCell ref="G38:I38"/>
    <mergeCell ref="J24:R24"/>
    <mergeCell ref="A24:A25"/>
    <mergeCell ref="B24:B25"/>
    <mergeCell ref="C24:C25"/>
    <mergeCell ref="E24:E25"/>
    <mergeCell ref="F24:F25"/>
    <mergeCell ref="G24:I24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"/>
  <sheetViews>
    <sheetView view="pageBreakPreview" zoomScale="120" zoomScaleSheetLayoutView="120" zoomScalePageLayoutView="130" workbookViewId="0" topLeftCell="A10">
      <selection activeCell="A1" sqref="A1:R11"/>
    </sheetView>
  </sheetViews>
  <sheetFormatPr defaultColWidth="9.140625" defaultRowHeight="12.75"/>
  <cols>
    <col min="1" max="1" width="5.8515625" style="4" customWidth="1"/>
    <col min="2" max="2" width="23.7109375" style="4" customWidth="1"/>
    <col min="3" max="3" width="24.57421875" style="2" customWidth="1"/>
    <col min="4" max="4" width="11.57421875" style="3" customWidth="1"/>
    <col min="5" max="5" width="11.00390625" style="1" customWidth="1"/>
    <col min="6" max="6" width="13.7109375" style="1" customWidth="1"/>
    <col min="7" max="7" width="4.7109375" style="2" bestFit="1" customWidth="1"/>
    <col min="8" max="8" width="4.8515625" style="2" bestFit="1" customWidth="1"/>
    <col min="9" max="9" width="4.57421875" style="2" bestFit="1" customWidth="1"/>
    <col min="10" max="10" width="4.7109375" style="2" bestFit="1" customWidth="1"/>
    <col min="11" max="11" width="4.8515625" style="2" bestFit="1" customWidth="1"/>
    <col min="12" max="12" width="4.7109375" style="2" bestFit="1" customWidth="1"/>
    <col min="13" max="13" width="5.140625" style="2" bestFit="1" customWidth="1"/>
    <col min="14" max="14" width="4.8515625" style="2" bestFit="1" customWidth="1"/>
    <col min="15" max="17" width="4.57421875" style="2" bestFit="1" customWidth="1"/>
    <col min="18" max="18" width="4.421875" style="2" bestFit="1" customWidth="1"/>
    <col min="19" max="16384" width="9.140625" style="2" customWidth="1"/>
  </cols>
  <sheetData>
    <row r="1" spans="1:18" s="33" customFormat="1" ht="24">
      <c r="A1" s="32"/>
      <c r="B1" s="32"/>
      <c r="D1" s="34"/>
      <c r="E1" s="35"/>
      <c r="F1" s="35"/>
      <c r="P1" s="126" t="s">
        <v>199</v>
      </c>
      <c r="Q1" s="126"/>
      <c r="R1" s="126"/>
    </row>
    <row r="2" spans="1:18" s="33" customFormat="1" ht="24">
      <c r="A2" s="127" t="s">
        <v>200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33" customFormat="1" ht="24">
      <c r="A3" s="127" t="s">
        <v>214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</row>
    <row r="4" spans="1:18" s="33" customFormat="1" ht="24">
      <c r="A4" s="127" t="s">
        <v>201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</row>
    <row r="5" ht="24">
      <c r="A5" s="32" t="s">
        <v>38</v>
      </c>
    </row>
    <row r="6" ht="24">
      <c r="A6" s="32" t="s">
        <v>167</v>
      </c>
    </row>
    <row r="7" spans="1:18" ht="21" customHeight="1">
      <c r="A7" s="128" t="s">
        <v>202</v>
      </c>
      <c r="B7" s="128" t="s">
        <v>203</v>
      </c>
      <c r="C7" s="123" t="s">
        <v>204</v>
      </c>
      <c r="D7" s="18" t="s">
        <v>17</v>
      </c>
      <c r="E7" s="125" t="s">
        <v>24</v>
      </c>
      <c r="F7" s="123" t="s">
        <v>205</v>
      </c>
      <c r="G7" s="123" t="s">
        <v>125</v>
      </c>
      <c r="H7" s="123"/>
      <c r="I7" s="123"/>
      <c r="J7" s="123" t="s">
        <v>225</v>
      </c>
      <c r="K7" s="123"/>
      <c r="L7" s="123"/>
      <c r="M7" s="123"/>
      <c r="N7" s="123"/>
      <c r="O7" s="123"/>
      <c r="P7" s="123"/>
      <c r="Q7" s="123"/>
      <c r="R7" s="123"/>
    </row>
    <row r="8" spans="1:18" ht="24">
      <c r="A8" s="128"/>
      <c r="B8" s="128"/>
      <c r="C8" s="124"/>
      <c r="D8" s="19" t="s">
        <v>25</v>
      </c>
      <c r="E8" s="125"/>
      <c r="F8" s="123"/>
      <c r="G8" s="6" t="s">
        <v>0</v>
      </c>
      <c r="H8" s="6" t="s">
        <v>1</v>
      </c>
      <c r="I8" s="6" t="s">
        <v>2</v>
      </c>
      <c r="J8" s="6" t="s">
        <v>3</v>
      </c>
      <c r="K8" s="6" t="s">
        <v>4</v>
      </c>
      <c r="L8" s="6" t="s">
        <v>5</v>
      </c>
      <c r="M8" s="6" t="s">
        <v>6</v>
      </c>
      <c r="N8" s="6" t="s">
        <v>7</v>
      </c>
      <c r="O8" s="6" t="s">
        <v>8</v>
      </c>
      <c r="P8" s="6" t="s">
        <v>9</v>
      </c>
      <c r="Q8" s="6" t="s">
        <v>10</v>
      </c>
      <c r="R8" s="6" t="s">
        <v>11</v>
      </c>
    </row>
    <row r="9" spans="1:18" ht="96">
      <c r="A9" s="7">
        <v>1</v>
      </c>
      <c r="B9" s="8" t="s">
        <v>115</v>
      </c>
      <c r="C9" s="8" t="s">
        <v>313</v>
      </c>
      <c r="D9" s="9">
        <v>234000</v>
      </c>
      <c r="E9" s="7" t="s">
        <v>58</v>
      </c>
      <c r="F9" s="7" t="s">
        <v>12</v>
      </c>
      <c r="G9" s="8"/>
      <c r="H9" s="7"/>
      <c r="I9" s="7"/>
      <c r="J9" s="7"/>
      <c r="K9" s="7"/>
      <c r="L9" s="7"/>
      <c r="M9" s="7"/>
      <c r="N9" s="7"/>
      <c r="O9" s="7"/>
      <c r="P9" s="7"/>
      <c r="Q9" s="7"/>
      <c r="R9" s="7"/>
    </row>
    <row r="10" spans="1:18" ht="107.25" customHeight="1">
      <c r="A10" s="7">
        <v>2</v>
      </c>
      <c r="B10" s="8" t="s">
        <v>315</v>
      </c>
      <c r="C10" s="25" t="s">
        <v>314</v>
      </c>
      <c r="D10" s="9">
        <v>70000</v>
      </c>
      <c r="E10" s="7" t="s">
        <v>58</v>
      </c>
      <c r="F10" s="7" t="s">
        <v>12</v>
      </c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18" ht="96">
      <c r="A11" s="7">
        <v>3</v>
      </c>
      <c r="B11" s="8" t="s">
        <v>316</v>
      </c>
      <c r="C11" s="8" t="s">
        <v>317</v>
      </c>
      <c r="D11" s="9">
        <v>270000</v>
      </c>
      <c r="E11" s="7" t="s">
        <v>54</v>
      </c>
      <c r="F11" s="7" t="s">
        <v>12</v>
      </c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ht="24">
      <c r="D12" s="112">
        <f>SUM(D9:D11)</f>
        <v>574000</v>
      </c>
    </row>
  </sheetData>
  <sheetProtection/>
  <mergeCells count="11">
    <mergeCell ref="B7:B8"/>
    <mergeCell ref="C7:C8"/>
    <mergeCell ref="E7:E8"/>
    <mergeCell ref="F7:F8"/>
    <mergeCell ref="G7:I7"/>
    <mergeCell ref="P1:R1"/>
    <mergeCell ref="A2:R2"/>
    <mergeCell ref="A3:R3"/>
    <mergeCell ref="A4:R4"/>
    <mergeCell ref="J7:R7"/>
    <mergeCell ref="A7:A8"/>
  </mergeCells>
  <printOptions/>
  <pageMargins left="0.1968503937007874" right="0.1968503937007874" top="0.7874015748031497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Administrator</cp:lastModifiedBy>
  <cp:lastPrinted>2017-10-22T04:25:58Z</cp:lastPrinted>
  <dcterms:created xsi:type="dcterms:W3CDTF">2008-12-08T15:22:31Z</dcterms:created>
  <dcterms:modified xsi:type="dcterms:W3CDTF">2019-06-27T09:15:47Z</dcterms:modified>
  <cp:category/>
  <cp:version/>
  <cp:contentType/>
  <cp:contentStatus/>
</cp:coreProperties>
</file>